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defaultThemeVersion="124226"/>
  <mc:AlternateContent xmlns:mc="http://schemas.openxmlformats.org/markup-compatibility/2006">
    <mc:Choice Requires="x15">
      <x15ac:absPath xmlns:x15ac="http://schemas.microsoft.com/office/spreadsheetml/2010/11/ac" url="C:\Users\EVC-Jim\Desktop\"/>
    </mc:Choice>
  </mc:AlternateContent>
  <xr:revisionPtr revIDLastSave="0" documentId="8_{CC637982-5A4F-43B1-8368-51670BB90C1B}" xr6:coauthVersionLast="45" xr6:coauthVersionMax="45" xr10:uidLastSave="{00000000-0000-0000-0000-000000000000}"/>
  <bookViews>
    <workbookView xWindow="-120" yWindow="-120" windowWidth="29040" windowHeight="15840" tabRatio="715" activeTab="4" xr2:uid="{00000000-000D-0000-FFFF-FFFF00000000}"/>
  </bookViews>
  <sheets>
    <sheet name="Synthèse des Indicateurs" sheetId="1" r:id="rId1"/>
    <sheet name="Abonnés" sheetId="3" r:id="rId2"/>
    <sheet name="Trafic" sheetId="8" r:id="rId3"/>
    <sheet name="Revenus" sheetId="9" r:id="rId4"/>
    <sheet name="Tarifs" sheetId="4" r:id="rId5"/>
    <sheet name="Définitions des Termes Utilisés" sheetId="7" r:id="rId6"/>
  </sheets>
  <definedNames>
    <definedName name="Z_185D84FE_F060_43CB_AD80_90D245BB0AEC_.wvu.Cols" localSheetId="0" hidden="1">'Synthèse des Indicateurs'!$AY:$XFD</definedName>
    <definedName name="Z_185D84FE_F060_43CB_AD80_90D245BB0AEC_.wvu.Rows" localSheetId="0" hidden="1">'Synthèse des Indicateurs'!$74:$1048576</definedName>
    <definedName name="Z_94527EBC_CE46_4884_BE30_773BA2F5B1A0_.wvu.Cols" localSheetId="5" hidden="1">'Définitions des Termes Utilisés'!$M:$XFD</definedName>
    <definedName name="Z_94527EBC_CE46_4884_BE30_773BA2F5B1A0_.wvu.Rows" localSheetId="5" hidden="1">'Définitions des Termes Utilisés'!$45:$1048576,'Définitions des Termes Utilisés'!$9:$9,'Définitions des Termes Utilisés'!$13:$13,'Définitions des Termes Utilisés'!$15:$15,'Définitions des Termes Utilisés'!$17:$17,'Définitions des Termes Utilisés'!$20:$20,'Définitions des Termes Utilisés'!$22:$22,'Définitions des Termes Utilisés'!$24:$24,'Définitions des Termes Utilisés'!$26:$26,'Définitions des Termes Utilisés'!$30:$30,'Définitions des Termes Utilisés'!$37:$37,'Définitions des Termes Utilisés'!$44:$44</definedName>
  </definedNames>
  <calcPr calcId="181029"/>
  <customWorkbookViews>
    <customWorkbookView name="Rudy MASSAMBA - Affichage personnalisé" guid="{185D84FE-F060-43CB-AD80-90D245BB0AEC}" mergeInterval="0" personalView="1" maximized="1" xWindow="1" yWindow="1" windowWidth="1362" windowHeight="496"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90" i="8" l="1"/>
  <c r="B37" i="4" l="1"/>
  <c r="B63" i="4" s="1"/>
  <c r="B63" i="9"/>
  <c r="B89" i="9" s="1"/>
  <c r="B39" i="9"/>
  <c r="B39" i="8"/>
  <c r="B64" i="8" s="1"/>
  <c r="B90" i="8" s="1"/>
  <c r="O13" i="8" l="1"/>
  <c r="O89" i="9"/>
  <c r="O63" i="9"/>
  <c r="O39" i="9"/>
  <c r="O13" i="9"/>
  <c r="O64" i="8"/>
  <c r="O39" i="8"/>
  <c r="CI21" i="1" l="1"/>
  <c r="CI22" i="1" l="1"/>
  <c r="CI25" i="1"/>
  <c r="CI12" i="1"/>
  <c r="CI23" i="1"/>
  <c r="F12" i="1"/>
  <c r="G12" i="1"/>
  <c r="H12" i="1"/>
  <c r="I12" i="1"/>
  <c r="J12" i="1"/>
  <c r="K12" i="1"/>
  <c r="L12" i="1"/>
  <c r="M12" i="1"/>
  <c r="N12" i="1"/>
  <c r="P12" i="1"/>
  <c r="Q12" i="1"/>
  <c r="R12" i="1"/>
  <c r="S12" i="1"/>
  <c r="T12" i="1"/>
  <c r="U12" i="1"/>
  <c r="V12" i="1"/>
  <c r="W12" i="1"/>
  <c r="X12" i="1"/>
  <c r="Y12" i="1"/>
  <c r="Z12" i="1"/>
  <c r="C12" i="1"/>
  <c r="D12" i="1"/>
  <c r="E12" i="1"/>
  <c r="O12" i="1"/>
  <c r="C21" i="1"/>
  <c r="D21" i="1"/>
  <c r="E21" i="1"/>
  <c r="F21" i="1"/>
  <c r="G21" i="1"/>
  <c r="H21" i="1"/>
  <c r="I21" i="1"/>
  <c r="J21" i="1"/>
  <c r="K21" i="1"/>
  <c r="L21" i="1"/>
  <c r="M21" i="1"/>
  <c r="N21" i="1"/>
  <c r="O21" i="1"/>
  <c r="P21" i="1"/>
  <c r="Q21" i="1"/>
  <c r="R21" i="1"/>
  <c r="S21" i="1"/>
  <c r="T21" i="1"/>
  <c r="U21" i="1"/>
  <c r="V21" i="1"/>
  <c r="W21" i="1"/>
  <c r="X21" i="1"/>
  <c r="Y21" i="1"/>
  <c r="Z21" i="1"/>
  <c r="C22" i="1"/>
  <c r="D22" i="1"/>
  <c r="E22" i="1"/>
  <c r="F22" i="1"/>
  <c r="G22" i="1"/>
  <c r="H22" i="1"/>
  <c r="I22" i="1"/>
  <c r="J22" i="1"/>
  <c r="K22" i="1"/>
  <c r="L22" i="1"/>
  <c r="M22" i="1"/>
  <c r="N22" i="1"/>
  <c r="O22" i="1"/>
  <c r="P22" i="1"/>
  <c r="Q22" i="1"/>
  <c r="R22" i="1"/>
  <c r="S22" i="1"/>
  <c r="T22" i="1"/>
  <c r="U22" i="1"/>
  <c r="V22" i="1"/>
  <c r="W22" i="1"/>
  <c r="X22" i="1"/>
  <c r="Y22" i="1"/>
  <c r="Z22" i="1"/>
  <c r="C23" i="1"/>
  <c r="D23" i="1"/>
  <c r="E23" i="1"/>
  <c r="F23" i="1"/>
  <c r="G23" i="1"/>
  <c r="H23" i="1"/>
  <c r="I23" i="1"/>
  <c r="J23" i="1"/>
  <c r="K23" i="1"/>
  <c r="L23" i="1"/>
  <c r="M23" i="1"/>
  <c r="N23" i="1"/>
  <c r="O23" i="1"/>
  <c r="P23" i="1"/>
  <c r="Q23" i="1"/>
  <c r="R23" i="1"/>
  <c r="S23" i="1"/>
  <c r="T23" i="1"/>
  <c r="U23" i="1"/>
  <c r="V23" i="1"/>
  <c r="W23" i="1"/>
  <c r="X23" i="1"/>
  <c r="Y23" i="1"/>
  <c r="Z23" i="1"/>
  <c r="AA12" i="1"/>
  <c r="AA22" i="1"/>
  <c r="AA23" i="1"/>
  <c r="AA25" i="1"/>
  <c r="Z25" i="1" l="1"/>
  <c r="J25" i="1"/>
  <c r="Y25" i="1"/>
  <c r="U25" i="1"/>
  <c r="Q25" i="1"/>
  <c r="M25" i="1"/>
  <c r="I25" i="1"/>
  <c r="E25" i="1"/>
  <c r="R25" i="1"/>
  <c r="F25" i="1"/>
  <c r="AA21" i="1"/>
  <c r="X25" i="1"/>
  <c r="T25" i="1"/>
  <c r="P25" i="1"/>
  <c r="L25" i="1"/>
  <c r="H25" i="1"/>
  <c r="D25" i="1"/>
  <c r="V25" i="1"/>
  <c r="N25" i="1"/>
  <c r="W25" i="1"/>
  <c r="S25" i="1"/>
  <c r="O25" i="1"/>
  <c r="K25" i="1"/>
  <c r="G25" i="1"/>
  <c r="C25" i="1"/>
  <c r="CA23" i="1"/>
  <c r="CA25" i="1" l="1"/>
  <c r="CE25" i="1"/>
  <c r="CD25" i="1"/>
  <c r="CH25" i="1"/>
  <c r="CB25" i="1"/>
  <c r="CF25" i="1"/>
  <c r="CA21" i="1"/>
  <c r="CC25" i="1"/>
  <c r="CC12" i="1"/>
  <c r="CF23" i="1"/>
  <c r="CD21" i="1"/>
  <c r="CH23" i="1"/>
  <c r="BZ25" i="1"/>
  <c r="CG21" i="1"/>
  <c r="CC23" i="1"/>
  <c r="CH22" i="1"/>
  <c r="CD23" i="1"/>
  <c r="CG22" i="1"/>
  <c r="CF21" i="1"/>
  <c r="CB22" i="1"/>
  <c r="CF12" i="1"/>
  <c r="CB12" i="1"/>
  <c r="BZ21" i="1"/>
  <c r="CH21" i="1"/>
  <c r="BZ22" i="1"/>
  <c r="CD22" i="1"/>
  <c r="BZ23" i="1"/>
  <c r="CC21" i="1"/>
  <c r="CC22" i="1"/>
  <c r="CG23" i="1"/>
  <c r="CG25" i="1"/>
  <c r="CE21" i="1"/>
  <c r="CA22" i="1"/>
  <c r="CE22" i="1"/>
  <c r="CE23" i="1"/>
  <c r="CH12" i="1"/>
  <c r="CD12" i="1"/>
  <c r="BZ12" i="1"/>
  <c r="CB21" i="1"/>
  <c r="CF22" i="1"/>
  <c r="CB23" i="1"/>
  <c r="CA12" i="1"/>
  <c r="CE12" i="1"/>
  <c r="CG12" i="1"/>
  <c r="B36" i="4"/>
  <c r="B62" i="4" s="1"/>
  <c r="BY12" i="1"/>
  <c r="BY21" i="1"/>
  <c r="BY22" i="1"/>
  <c r="BY23" i="1"/>
  <c r="BY25" i="1" l="1"/>
  <c r="BX12" i="1"/>
  <c r="BX25" i="1"/>
  <c r="BX23" i="1" l="1"/>
  <c r="BX22" i="1"/>
  <c r="BX21" i="1"/>
  <c r="B88" i="9" l="1"/>
  <c r="B62" i="9"/>
  <c r="B38" i="9"/>
  <c r="B37" i="9"/>
  <c r="B61" i="9" s="1"/>
  <c r="B87" i="9" s="1"/>
  <c r="B36" i="9"/>
  <c r="B60" i="9" s="1"/>
  <c r="B86" i="9" s="1"/>
  <c r="B35" i="9"/>
  <c r="B59" i="9" s="1"/>
  <c r="B85" i="9" s="1"/>
  <c r="B34" i="9"/>
  <c r="B58" i="9" s="1"/>
  <c r="B84" i="9" s="1"/>
  <c r="O89" i="8"/>
  <c r="O63" i="8"/>
  <c r="B38" i="8"/>
  <c r="B63" i="8" s="1"/>
  <c r="B89" i="8" s="1"/>
  <c r="O88" i="9" l="1"/>
  <c r="O62" i="9"/>
  <c r="O8" i="9"/>
  <c r="O9" i="9"/>
  <c r="O10" i="9"/>
  <c r="O11" i="9"/>
  <c r="O12" i="9"/>
  <c r="O37" i="9"/>
  <c r="O58" i="9"/>
  <c r="O59" i="9"/>
  <c r="O60" i="9"/>
  <c r="O61" i="9"/>
  <c r="O38" i="9"/>
  <c r="O84" i="9"/>
  <c r="O85" i="9"/>
  <c r="O86" i="9"/>
  <c r="O87" i="9"/>
  <c r="O34" i="9"/>
  <c r="O35" i="9"/>
  <c r="O36" i="9"/>
  <c r="O38" i="8"/>
  <c r="O12" i="8"/>
  <c r="B37" i="8" l="1"/>
  <c r="B62" i="8"/>
  <c r="B88" i="8"/>
  <c r="B36" i="8"/>
  <c r="B61" i="8" s="1"/>
  <c r="B87" i="8" s="1"/>
  <c r="B35" i="8"/>
  <c r="B60" i="8"/>
  <c r="B86" i="8" s="1"/>
  <c r="B34" i="8"/>
  <c r="B59" i="8"/>
  <c r="B85" i="8"/>
  <c r="B35" i="4"/>
  <c r="B61" i="4"/>
  <c r="B34" i="4"/>
  <c r="B60" i="4"/>
  <c r="B33" i="4"/>
  <c r="B59" i="4"/>
  <c r="B32" i="4"/>
  <c r="B58" i="4"/>
  <c r="BQ12" i="1" l="1"/>
  <c r="BM12" i="1"/>
  <c r="BP12" i="1"/>
  <c r="BL12" i="1"/>
  <c r="BR12" i="1"/>
  <c r="BT12" i="1"/>
  <c r="BO25" i="1"/>
  <c r="BN12" i="1"/>
  <c r="BO12" i="1"/>
  <c r="BU12" i="1"/>
  <c r="BM23" i="1"/>
  <c r="BQ22" i="1"/>
  <c r="BK25" i="1" l="1"/>
  <c r="BT25" i="1"/>
  <c r="BN25" i="1"/>
  <c r="O37" i="8"/>
  <c r="BU22" i="1"/>
  <c r="BQ21" i="1"/>
  <c r="BP22" i="1"/>
  <c r="BS23" i="1"/>
  <c r="BR21" i="1"/>
  <c r="BP23" i="1"/>
  <c r="BR25" i="1"/>
  <c r="BQ25" i="1"/>
  <c r="BU23" i="1"/>
  <c r="BM25" i="1"/>
  <c r="BQ23" i="1"/>
  <c r="BK12" i="1"/>
  <c r="BN22" i="1"/>
  <c r="BL22" i="1"/>
  <c r="BN21" i="1"/>
  <c r="BS25" i="1"/>
  <c r="BS22" i="1"/>
  <c r="BL21" i="1"/>
  <c r="O88" i="8"/>
  <c r="BV12" i="1"/>
  <c r="BU25" i="1"/>
  <c r="BP21" i="1"/>
  <c r="BK23" i="1"/>
  <c r="BM21" i="1"/>
  <c r="BV23" i="1"/>
  <c r="BS21" i="1"/>
  <c r="BV22" i="1"/>
  <c r="BO21" i="1"/>
  <c r="BU21" i="1"/>
  <c r="BT21" i="1"/>
  <c r="BL23" i="1"/>
  <c r="BK22" i="1"/>
  <c r="BP25" i="1"/>
  <c r="BR23" i="1"/>
  <c r="BS12" i="1"/>
  <c r="O62" i="8"/>
  <c r="BO22" i="1"/>
  <c r="BV21" i="1"/>
  <c r="BO23" i="1"/>
  <c r="BT22" i="1"/>
  <c r="BM22" i="1"/>
  <c r="BN23" i="1"/>
  <c r="BR22" i="1"/>
  <c r="BL25" i="1"/>
  <c r="BK21" i="1"/>
  <c r="BT23" i="1"/>
  <c r="O11" i="8" l="1"/>
  <c r="BV25" i="1"/>
  <c r="BW25" i="1" l="1"/>
  <c r="BW12" i="1"/>
  <c r="BW23" i="1" l="1"/>
  <c r="BW22" i="1" l="1"/>
  <c r="BW21" i="1"/>
  <c r="BE12" i="1" l="1"/>
  <c r="BB12" i="1"/>
  <c r="BD12" i="1"/>
  <c r="BG12" i="1"/>
  <c r="BA12" i="1"/>
  <c r="BF12" i="1"/>
  <c r="AX12" i="1"/>
  <c r="BJ12" i="1"/>
  <c r="AY12" i="1"/>
  <c r="BC12" i="1"/>
  <c r="BH12" i="1"/>
  <c r="AZ12" i="1"/>
  <c r="BI12" i="1"/>
  <c r="BA23" i="1" l="1"/>
  <c r="BJ23" i="1"/>
  <c r="AZ21" i="1"/>
  <c r="BH21" i="1"/>
  <c r="BJ22" i="1"/>
  <c r="BF21" i="1"/>
  <c r="BG21" i="1"/>
  <c r="BA21" i="1"/>
  <c r="BE23" i="1"/>
  <c r="BF23" i="1"/>
  <c r="O36" i="8"/>
  <c r="BC23" i="1"/>
  <c r="AZ23" i="1"/>
  <c r="BH22" i="1"/>
  <c r="AZ22" i="1"/>
  <c r="BG23" i="1"/>
  <c r="BF22" i="1"/>
  <c r="BH23" i="1"/>
  <c r="BC21" i="1"/>
  <c r="O61" i="8"/>
  <c r="AX22" i="1"/>
  <c r="BE21" i="1"/>
  <c r="BG22" i="1"/>
  <c r="AX23" i="1"/>
  <c r="BI21" i="1"/>
  <c r="BJ21" i="1"/>
  <c r="BI23" i="1"/>
  <c r="BE22" i="1"/>
  <c r="BC22" i="1"/>
  <c r="BD23" i="1"/>
  <c r="AY23" i="1"/>
  <c r="AY21" i="1"/>
  <c r="BA22" i="1"/>
  <c r="BB22" i="1"/>
  <c r="BD21" i="1" l="1"/>
  <c r="AX21" i="1"/>
  <c r="BB21" i="1"/>
  <c r="AY22" i="1"/>
  <c r="BD22" i="1"/>
  <c r="BB23" i="1"/>
  <c r="BI22" i="1"/>
  <c r="AW12" i="1" l="1"/>
  <c r="AW23" i="1" l="1"/>
  <c r="AW21" i="1" l="1"/>
  <c r="AW22" i="1"/>
  <c r="AV12" i="1" l="1"/>
  <c r="AV25" i="1"/>
  <c r="AU12" i="1" l="1"/>
  <c r="AU25" i="1"/>
  <c r="AW25" i="1" l="1"/>
  <c r="AU23" i="1"/>
  <c r="AX25" i="1" l="1"/>
  <c r="AU22" i="1"/>
  <c r="AU21" i="1"/>
  <c r="AT12" i="1"/>
  <c r="AV21" i="1"/>
  <c r="AV23" i="1"/>
  <c r="AV22" i="1"/>
  <c r="AS12" i="1" l="1"/>
  <c r="AT23" i="1"/>
  <c r="AS25" i="1"/>
  <c r="AY25" i="1"/>
  <c r="AT25" i="1"/>
  <c r="AT22" i="1" l="1"/>
  <c r="AT21" i="1"/>
  <c r="AZ25" i="1"/>
  <c r="AS23" i="1"/>
  <c r="AS21" i="1"/>
  <c r="AS22" i="1" l="1"/>
  <c r="BA25" i="1"/>
  <c r="AR12" i="1" l="1"/>
  <c r="AR25" i="1"/>
  <c r="BB25" i="1"/>
  <c r="AR21" i="1" l="1"/>
  <c r="O35" i="8"/>
  <c r="AR22" i="1"/>
  <c r="AR23" i="1"/>
  <c r="O34" i="8"/>
  <c r="BC25" i="1"/>
  <c r="AF25" i="1" l="1"/>
  <c r="BD25" i="1"/>
  <c r="AP25" i="1"/>
  <c r="AI25" i="1"/>
  <c r="AE25" i="1"/>
  <c r="AQ25" i="1"/>
  <c r="AG25" i="1"/>
  <c r="AO25" i="1"/>
  <c r="AC25" i="1"/>
  <c r="AN25" i="1"/>
  <c r="AD25" i="1" l="1"/>
  <c r="AQ12" i="1"/>
  <c r="AM25" i="1"/>
  <c r="O85" i="8"/>
  <c r="AB25" i="1"/>
  <c r="AK25" i="1"/>
  <c r="AL25" i="1"/>
  <c r="O60" i="8"/>
  <c r="AH25" i="1"/>
  <c r="O86" i="8"/>
  <c r="AJ25" i="1"/>
  <c r="BE25" i="1"/>
  <c r="O59" i="8"/>
  <c r="BF25" i="1" l="1"/>
  <c r="AQ22" i="1"/>
  <c r="O9" i="8"/>
  <c r="O8" i="8"/>
  <c r="AQ21" i="1"/>
  <c r="AQ23" i="1" l="1"/>
  <c r="BG25" i="1"/>
  <c r="AP12" i="1" l="1"/>
  <c r="BH25" i="1"/>
  <c r="BI25" i="1" l="1"/>
  <c r="BJ25" i="1"/>
  <c r="O87" i="8"/>
  <c r="AP22" i="1"/>
  <c r="AO12" i="1" l="1"/>
  <c r="AP23" i="1"/>
  <c r="AP21" i="1"/>
  <c r="AO21" i="1" l="1"/>
  <c r="O10" i="8"/>
  <c r="AO22" i="1"/>
  <c r="AO23" i="1" l="1"/>
  <c r="AN12" i="1" l="1"/>
  <c r="AN23" i="1" l="1"/>
  <c r="AN21" i="1"/>
  <c r="AN22" i="1"/>
  <c r="AM12" i="1" l="1"/>
  <c r="AM21" i="1" l="1"/>
  <c r="AM23" i="1"/>
  <c r="AM22" i="1"/>
  <c r="AL12" i="1" l="1"/>
  <c r="AL22" i="1" l="1"/>
  <c r="AL23" i="1" l="1"/>
  <c r="AL21" i="1"/>
  <c r="AK12" i="1" l="1"/>
  <c r="AJ12" i="1"/>
  <c r="AJ21" i="1" l="1"/>
  <c r="AJ22" i="1"/>
  <c r="AJ23" i="1"/>
  <c r="AK23" i="1"/>
  <c r="AK22" i="1" l="1"/>
  <c r="AK21" i="1"/>
  <c r="AI12" i="1" l="1"/>
  <c r="AI23" i="1" l="1"/>
  <c r="AI21" i="1"/>
  <c r="AI22" i="1"/>
  <c r="AH12" i="1" l="1"/>
  <c r="AH23" i="1" l="1"/>
  <c r="AH22" i="1"/>
  <c r="AG12" i="1" l="1"/>
  <c r="AF12" i="1"/>
  <c r="AH21" i="1"/>
  <c r="AF22" i="1" l="1"/>
  <c r="AG22" i="1"/>
  <c r="AF23" i="1"/>
  <c r="AF21" i="1"/>
  <c r="AG23" i="1" l="1"/>
  <c r="AG21" i="1"/>
  <c r="AE12" i="1" l="1"/>
  <c r="AE23" i="1" l="1"/>
  <c r="AE22" i="1"/>
  <c r="AE21" i="1" l="1"/>
  <c r="AD12" i="1" l="1"/>
  <c r="AC12" i="1" l="1"/>
  <c r="AD21" i="1"/>
  <c r="AD23" i="1" l="1"/>
  <c r="AD22" i="1"/>
  <c r="AC21" i="1"/>
  <c r="AB12" i="1"/>
  <c r="AB22" i="1" l="1"/>
  <c r="AC22" i="1"/>
  <c r="AC23" i="1"/>
  <c r="AB23" i="1" l="1"/>
  <c r="AB21" i="1"/>
</calcChain>
</file>

<file path=xl/sharedStrings.xml><?xml version="1.0" encoding="utf-8"?>
<sst xmlns="http://schemas.openxmlformats.org/spreadsheetml/2006/main" count="265" uniqueCount="85">
  <si>
    <t>Jan</t>
  </si>
  <si>
    <t>Fév</t>
  </si>
  <si>
    <t>Mar</t>
  </si>
  <si>
    <t>Avr</t>
  </si>
  <si>
    <t>Mai</t>
  </si>
  <si>
    <t>Juin</t>
  </si>
  <si>
    <t>Juil</t>
  </si>
  <si>
    <t>Août</t>
  </si>
  <si>
    <t>Sep</t>
  </si>
  <si>
    <t>Oct</t>
  </si>
  <si>
    <t>Nov</t>
  </si>
  <si>
    <t>Déc</t>
  </si>
  <si>
    <t>Revenus Total  (000)</t>
  </si>
  <si>
    <t>Abonnés  (000)</t>
  </si>
  <si>
    <t>Total ARPU (F CFA)</t>
  </si>
  <si>
    <t>MTN</t>
  </si>
  <si>
    <t>Airtel</t>
  </si>
  <si>
    <t xml:space="preserve">Total </t>
  </si>
  <si>
    <t>Total Abonnés (000)</t>
  </si>
  <si>
    <t>Taux de Pénétration</t>
  </si>
  <si>
    <t>Prépayés</t>
  </si>
  <si>
    <t>Postpayés</t>
  </si>
  <si>
    <t>Répartition du Revenu</t>
  </si>
  <si>
    <t>Population Totale (000)*</t>
  </si>
  <si>
    <t xml:space="preserve">* Les données utilisées pour l’évaluation de la population congolaise sont celles produites par le Centre National de la Statistique et des Etudes Economiques. </t>
  </si>
  <si>
    <t xml:space="preserve">En 2007, le CNSEE a évalué la population congolaise à 3 697 490 habitants avec un TCAM (taux de croissance annuel moyen) de 2,8%. </t>
  </si>
  <si>
    <t>C'est ce taux qui a permis à l'ARPCE de faire ses prévisions de croissance de la population congolaise.</t>
  </si>
  <si>
    <t>Revenu Total (000)**</t>
  </si>
  <si>
    <t xml:space="preserve">Indicateurs Mensuels de la Téléphonie Mobile </t>
  </si>
  <si>
    <r>
      <t xml:space="preserve">ARPU (Average Revenue Per User): </t>
    </r>
    <r>
      <rPr>
        <sz val="12"/>
        <color theme="1"/>
        <rFont val="Calibri"/>
        <family val="2"/>
        <scheme val="minor"/>
      </rPr>
      <t>c’est le revenu mensuel moyen pondéré qu’un abonné génère à son opérateur. En d’autres termes, c’est la moyenne des dépenses mensuelles que les abonnés consacrent aux communications téléphoniques mobiles.</t>
    </r>
  </si>
  <si>
    <t xml:space="preserve">MoU (Minutes of Use) : c’est le temps mensuel, exprimé en minutes, qu’un abonné consacre en moyenne aux communications téléphoniques.  </t>
  </si>
  <si>
    <t>Définition des Termes Utilisés</t>
  </si>
  <si>
    <t>Sources: Opérateurs et ARPCE</t>
  </si>
  <si>
    <r>
      <t xml:space="preserve">Parts de Marché </t>
    </r>
    <r>
      <rPr>
        <b/>
        <sz val="11"/>
        <color rgb="FFC00000"/>
        <rFont val="Calibri"/>
        <family val="2"/>
        <scheme val="minor"/>
      </rPr>
      <t>(Total Revenu)</t>
    </r>
    <r>
      <rPr>
        <b/>
        <sz val="11"/>
        <color theme="1"/>
        <rFont val="Calibri"/>
        <family val="2"/>
        <scheme val="minor"/>
      </rPr>
      <t xml:space="preserve"> par Opérateur</t>
    </r>
  </si>
  <si>
    <r>
      <t xml:space="preserve">Parts de Marché </t>
    </r>
    <r>
      <rPr>
        <b/>
        <sz val="11"/>
        <color rgb="FFC00000"/>
        <rFont val="Calibri"/>
        <family val="2"/>
        <scheme val="minor"/>
      </rPr>
      <t>(Abonnés)</t>
    </r>
    <r>
      <rPr>
        <b/>
        <sz val="11"/>
        <color theme="1"/>
        <rFont val="Calibri"/>
        <family val="2"/>
        <scheme val="minor"/>
      </rPr>
      <t xml:space="preserve"> par Opérateur</t>
    </r>
  </si>
  <si>
    <t>Revenus Wimax</t>
  </si>
  <si>
    <t>Revenus GPRS/EDGE</t>
  </si>
  <si>
    <t>Revenus 3G/4G</t>
  </si>
  <si>
    <t>Trafic Total (000)</t>
  </si>
  <si>
    <t>Trafic Wimax</t>
  </si>
  <si>
    <t>Trafic GPRS/EDGE</t>
  </si>
  <si>
    <t>Trafic 3G/4G</t>
  </si>
  <si>
    <t>Tarifs Pondérés</t>
  </si>
  <si>
    <t>GPRS/EDGE</t>
  </si>
  <si>
    <t>3G/4G</t>
  </si>
  <si>
    <t>ARPU (en CFA) ***</t>
  </si>
  <si>
    <t>Wimax **</t>
  </si>
  <si>
    <t>*** Les valeurs monétaires sont Toutes Taxes Comprises (TTC)</t>
  </si>
  <si>
    <t>ARPU Wimax</t>
  </si>
  <si>
    <t>ARPU GPRS/EDGE</t>
  </si>
  <si>
    <t>ARPU 3G/4G</t>
  </si>
  <si>
    <t>AMTU</t>
  </si>
  <si>
    <t>AMTU Wimax</t>
  </si>
  <si>
    <t>AMTU GPRS/EDGE</t>
  </si>
  <si>
    <t>AMTU 3G/4G</t>
  </si>
  <si>
    <t>Revenus 3G/4G (000)</t>
  </si>
  <si>
    <t>Revenus GPRS/EDGE (000)</t>
  </si>
  <si>
    <t>Revenus Wimax (000)</t>
  </si>
  <si>
    <r>
      <t xml:space="preserve">Abonnés Prépayés : </t>
    </r>
    <r>
      <rPr>
        <sz val="12"/>
        <color theme="1"/>
        <rFont val="Calibri"/>
        <family val="2"/>
        <scheme val="minor"/>
      </rPr>
      <t>clients utilisant les cartes prépayées en vue de pouvoir utiliser leur téléphone pour envoyer des messages, appeler ou naviguer sur internet.</t>
    </r>
  </si>
  <si>
    <r>
      <t>Abonnés Post-payés :</t>
    </r>
    <r>
      <rPr>
        <sz val="12"/>
        <color theme="1"/>
        <rFont val="Calibri"/>
        <family val="2"/>
        <scheme val="minor"/>
      </rPr>
      <t xml:space="preserve"> clients utilisant un abonnement (Paiement récurrent effectué à l’avance) en vue de pouvoir utiliser leur téléphone pour envoyer des messages, appeler ou naviguer sur internet</t>
    </r>
    <r>
      <rPr>
        <b/>
        <sz val="12"/>
        <color theme="1"/>
        <rFont val="Calibri"/>
        <family val="2"/>
        <scheme val="minor"/>
      </rPr>
      <t>.</t>
    </r>
  </si>
  <si>
    <r>
      <t xml:space="preserve">AMTU : (Average Monthly Trafic per User) : </t>
    </r>
    <r>
      <rPr>
        <sz val="12"/>
        <color theme="1"/>
        <rFont val="Calibri"/>
        <family val="2"/>
        <scheme val="minor"/>
      </rPr>
      <t>c’est le trafic moyen mensuel par abonnés.</t>
    </r>
  </si>
  <si>
    <r>
      <t xml:space="preserve">EDGE (Enhanced Data Rates for GSM Evolution.): </t>
    </r>
    <r>
      <rPr>
        <sz val="12"/>
        <color theme="1"/>
        <rFont val="Calibri"/>
        <family val="2"/>
        <scheme val="minor"/>
      </rPr>
      <t xml:space="preserve">évolution de la norme GSM qui, tout comme le GPRS, a été développée pour mieux gérer le transfert de données. L’EDGE permet d’atteindre des débits de l’ordre de 200 à 250 kbit/s. </t>
    </r>
  </si>
  <si>
    <r>
      <t xml:space="preserve">GPRS (General Packet Radio Service) : </t>
    </r>
    <r>
      <rPr>
        <sz val="12"/>
        <color theme="1"/>
        <rFont val="Calibri"/>
        <family val="2"/>
        <scheme val="minor"/>
      </rPr>
      <t xml:space="preserve">c’est un service de transmission de données par radio utilisant la commutation de paquets offert par un réseau de téléphonie mobile de type GSM. Le GPRS permet d’atteindre des débits de l’ordre de 9 à 170 kbit/s. </t>
    </r>
  </si>
  <si>
    <r>
      <t>Mégaoctet (Mo) :</t>
    </r>
    <r>
      <rPr>
        <sz val="12"/>
        <color theme="1"/>
        <rFont val="Calibri"/>
        <family val="2"/>
        <scheme val="minor"/>
      </rPr>
      <t xml:space="preserve"> un mégaoctet ( Mo)  est une unité de mesure en informatique. </t>
    </r>
  </si>
  <si>
    <r>
      <t xml:space="preserve">Parts de marché: </t>
    </r>
    <r>
      <rPr>
        <sz val="12"/>
        <rFont val="Calibri"/>
        <family val="2"/>
        <scheme val="minor"/>
      </rPr>
      <t>on distingue deux types de parts de marché (en valeur et en volume). La part de marché en valeur est la répartition du poids de chaque opérateur sur la base du revenu total généré par l’ensemble des opérateurs. La part de marché en volume représente le poids de chaque opérateur par rapport au nombre total des abonnés du marché.</t>
    </r>
  </si>
  <si>
    <r>
      <t xml:space="preserve">3G : </t>
    </r>
    <r>
      <rPr>
        <sz val="12"/>
        <color theme="1"/>
        <rFont val="Calibri"/>
        <family val="2"/>
        <scheme val="minor"/>
      </rPr>
      <t>désigne une génération de normes de téléphonie mobile. Elle est représentée principalement par les normes Universal Mobile Telecommunications System (UMTS) et CDMA2000, permettant des débits de 2 à 42 Mb/s.</t>
    </r>
  </si>
  <si>
    <r>
      <t xml:space="preserve">Revenu GPRS / EDGE : </t>
    </r>
    <r>
      <rPr>
        <sz val="12"/>
        <color theme="1"/>
        <rFont val="Calibri"/>
        <family val="2"/>
        <scheme val="minor"/>
      </rPr>
      <t>revenu généré par le trafic internet issu des réseaux basés sur les technologies GPRS et EDGE.</t>
    </r>
  </si>
  <si>
    <r>
      <t xml:space="preserve">Revenu WiMAX : </t>
    </r>
    <r>
      <rPr>
        <sz val="12"/>
        <color theme="1"/>
        <rFont val="Calibri"/>
        <family val="2"/>
        <scheme val="minor"/>
      </rPr>
      <t>revenu généré par le trafic internet issu du réseau basé sur la technologie WiMAX.</t>
    </r>
  </si>
  <si>
    <r>
      <t xml:space="preserve">Trafic Wimax: </t>
    </r>
    <r>
      <rPr>
        <sz val="12"/>
        <color theme="1"/>
        <rFont val="Calibri"/>
        <family val="2"/>
        <scheme val="minor"/>
      </rPr>
      <t>il correspond au trafic internet issu du réseau basé sur la technologie WiMAX</t>
    </r>
  </si>
  <si>
    <r>
      <t xml:space="preserve">Trafic GPRS / EDGE :  </t>
    </r>
    <r>
      <rPr>
        <sz val="12"/>
        <color theme="1"/>
        <rFont val="Calibri"/>
        <family val="2"/>
        <scheme val="minor"/>
      </rPr>
      <t>il correspond au trafic interne issu des réseaux basés sur les technologies GPRS et EDGE.</t>
    </r>
  </si>
  <si>
    <r>
      <t xml:space="preserve">Trafic 3G/4G: </t>
    </r>
    <r>
      <rPr>
        <sz val="12"/>
        <color theme="1"/>
        <rFont val="Calibri"/>
        <family val="2"/>
        <scheme val="minor"/>
      </rPr>
      <t>il correspond au trafic internet issu des réseaux 3G et 4G</t>
    </r>
  </si>
  <si>
    <r>
      <rPr>
        <b/>
        <sz val="11"/>
        <color theme="1"/>
        <rFont val="Calibri"/>
        <family val="2"/>
        <scheme val="minor"/>
      </rPr>
      <t>WiMAX (Worldwide Interoperability for Microwave Access)</t>
    </r>
    <r>
      <rPr>
        <sz val="11"/>
        <color theme="1"/>
        <rFont val="Calibri"/>
        <family val="2"/>
        <scheme val="minor"/>
      </rPr>
      <t xml:space="preserve"> : désigne un standard de communication sans fil, essentiellement utilisé comme mode de transmission et d'accès à Internet haut débit, portant sur une zone géographique étendue.</t>
    </r>
  </si>
  <si>
    <r>
      <rPr>
        <b/>
        <sz val="11"/>
        <color theme="1"/>
        <rFont val="Calibri"/>
        <family val="2"/>
        <scheme val="minor"/>
      </rPr>
      <t>Revenu Total ou Total Revenu</t>
    </r>
    <r>
      <rPr>
        <sz val="11"/>
        <color theme="1"/>
        <rFont val="Calibri"/>
        <family val="2"/>
        <scheme val="minor"/>
      </rPr>
      <t>: c’est la somme des revenus générés par le trafic de la 3G, de la 4G,  du GPRS/EDGE et du WiMAX.</t>
    </r>
  </si>
  <si>
    <r>
      <t xml:space="preserve">Revenu 3G/4G : </t>
    </r>
    <r>
      <rPr>
        <sz val="12"/>
        <color theme="1"/>
        <rFont val="Calibri"/>
        <family val="2"/>
        <scheme val="minor"/>
      </rPr>
      <t>revenu généré par le trafic internet issu des réseaux 3G et 4G</t>
    </r>
  </si>
  <si>
    <r>
      <t>4G : Désigne</t>
    </r>
    <r>
      <rPr>
        <sz val="12"/>
        <color theme="1"/>
        <rFont val="Calibri"/>
        <family val="2"/>
        <scheme val="minor"/>
      </rPr>
      <t xml:space="preserve"> est la quatrième génération des standards pour la téléphonie mobile correspondant au LTE-Advanced (IMT-Advanced), permettant des débits jusqu’à 3 Gbps en LTE-Advanced et 300 Mbps en LTE Cat 5 et 6.</t>
    </r>
  </si>
  <si>
    <t>Tarifs Pondérés 3G/4G (CFA/Mo)</t>
  </si>
  <si>
    <t>Tarifs Pondérés GPRS/EDGE (CFA/Mo)</t>
  </si>
  <si>
    <t>Tarifs Pondérés  Wimax (CFA/Mo)</t>
  </si>
  <si>
    <t>Trafic Total  (Milliers de Mo)</t>
  </si>
  <si>
    <t>Trafic 3G/4G (Milliers de Mo)</t>
  </si>
  <si>
    <t>Trafic GPRS/EDGE (Milliers de Mo)</t>
  </si>
  <si>
    <t>Abonnés (000) et Parts de Marché des Opérateurs (Année 2020)</t>
  </si>
  <si>
    <t>Trafic Wimax *(Milliers de Mo)</t>
  </si>
  <si>
    <t>*Depuis Avril 2018, seul l'opérateur Airtel dispose d'un réseau Wimax. Cependant, le volume du trafic Wimax n'est pas communiqué à l'ARPCE, pour des raisons techniques.</t>
  </si>
  <si>
    <t>** Les tarifs Wimax correspondent à ce de MTN, car Airtel ne transmet pas son trafic Wimax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</si>
</sst>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_-* #,##0.00\ _F_-;\-* #,##0.00\ _F_-;_-* &quot;-&quot;??\ _F_-;_-@_-"/>
    <numFmt numFmtId="166"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b/>
      <sz val="12"/>
      <color rgb="FFC00000"/>
      <name val="Calibri"/>
      <family val="2"/>
      <scheme val="minor"/>
    </font>
    <font>
      <b/>
      <sz val="16"/>
      <color theme="0"/>
      <name val="Calibri"/>
      <family val="2"/>
      <scheme val="minor"/>
    </font>
    <font>
      <b/>
      <sz val="14"/>
      <color rgb="FF002060"/>
      <name val="Calibri"/>
      <family val="2"/>
      <scheme val="minor"/>
    </font>
    <font>
      <b/>
      <sz val="11"/>
      <color rgb="FF002060"/>
      <name val="Calibri"/>
      <family val="2"/>
      <scheme val="minor"/>
    </font>
    <font>
      <sz val="11"/>
      <color rgb="FF002060"/>
      <name val="Calibri"/>
      <family val="2"/>
      <scheme val="minor"/>
    </font>
    <font>
      <b/>
      <sz val="11"/>
      <color theme="0"/>
      <name val="Calibri"/>
      <family val="2"/>
      <scheme val="minor"/>
    </font>
    <font>
      <b/>
      <sz val="11"/>
      <name val="Calibri"/>
      <family val="2"/>
      <scheme val="minor"/>
    </font>
    <font>
      <sz val="11"/>
      <color theme="0"/>
      <name val="Calibri"/>
      <family val="2"/>
      <scheme val="minor"/>
    </font>
    <font>
      <b/>
      <sz val="11"/>
      <color rgb="FFC00000"/>
      <name val="Calibri"/>
      <family val="2"/>
      <scheme val="minor"/>
    </font>
    <font>
      <sz val="8"/>
      <color theme="1"/>
      <name val="Calibri"/>
      <family val="2"/>
      <scheme val="minor"/>
    </font>
    <font>
      <sz val="24"/>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i/>
      <sz val="10"/>
      <color theme="1"/>
      <name val="Calibri"/>
      <family val="2"/>
      <scheme val="minor"/>
    </font>
    <font>
      <sz val="11"/>
      <name val="Calibri"/>
      <family val="2"/>
      <scheme val="minor"/>
    </font>
    <font>
      <b/>
      <sz val="12"/>
      <name val="Calibri"/>
      <family val="2"/>
      <scheme val="minor"/>
    </font>
    <font>
      <sz val="12"/>
      <name val="Calibri"/>
      <family val="2"/>
      <scheme val="minor"/>
    </font>
    <font>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5" tint="-0.249977111117893"/>
        <bgColor indexed="64"/>
      </patternFill>
    </fill>
  </fills>
  <borders count="8">
    <border>
      <left/>
      <right/>
      <top/>
      <bottom/>
      <diagonal/>
    </border>
    <border>
      <left/>
      <right/>
      <top style="thin">
        <color indexed="64"/>
      </top>
      <bottom style="thin">
        <color indexed="64"/>
      </bottom>
      <diagonal/>
    </border>
    <border>
      <left style="thin">
        <color rgb="FFFFC000"/>
      </left>
      <right/>
      <top style="thin">
        <color rgb="FFFFC000"/>
      </top>
      <bottom style="thin">
        <color rgb="FFFFC000"/>
      </bottom>
      <diagonal/>
    </border>
    <border>
      <left/>
      <right/>
      <top style="thin">
        <color rgb="FFFFC000"/>
      </top>
      <bottom style="thin">
        <color rgb="FFFFC000"/>
      </bottom>
      <diagonal/>
    </border>
    <border>
      <left style="thin">
        <color rgb="FFFFC000"/>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3" fillId="0" borderId="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 fillId="0" borderId="0"/>
  </cellStyleXfs>
  <cellXfs count="55">
    <xf numFmtId="0" fontId="0" fillId="0" borderId="0" xfId="0"/>
    <xf numFmtId="0" fontId="0" fillId="2" borderId="0" xfId="0" applyFill="1"/>
    <xf numFmtId="0" fontId="2" fillId="2" borderId="0" xfId="0" applyFont="1" applyFill="1"/>
    <xf numFmtId="0" fontId="5" fillId="2" borderId="0" xfId="0" applyFont="1" applyFill="1"/>
    <xf numFmtId="9" fontId="0" fillId="2" borderId="0" xfId="9" applyFont="1" applyFill="1"/>
    <xf numFmtId="17" fontId="3" fillId="2" borderId="0" xfId="2" applyNumberFormat="1" applyFont="1" applyFill="1" applyBorder="1" applyAlignment="1">
      <alignment horizontal="right"/>
    </xf>
    <xf numFmtId="164" fontId="0" fillId="2" borderId="1" xfId="0" applyNumberFormat="1" applyFont="1" applyFill="1" applyBorder="1"/>
    <xf numFmtId="0" fontId="7" fillId="2" borderId="0" xfId="0" applyFont="1" applyFill="1"/>
    <xf numFmtId="164" fontId="0" fillId="2" borderId="1" xfId="0" applyNumberFormat="1" applyFont="1" applyFill="1" applyBorder="1" applyAlignment="1">
      <alignment horizontal="right"/>
    </xf>
    <xf numFmtId="166" fontId="0" fillId="2" borderId="1" xfId="9" applyNumberFormat="1" applyFont="1" applyFill="1" applyBorder="1"/>
    <xf numFmtId="0" fontId="2" fillId="2" borderId="0" xfId="0" applyFont="1" applyFill="1" applyAlignment="1">
      <alignment horizontal="right"/>
    </xf>
    <xf numFmtId="0" fontId="8" fillId="2" borderId="0" xfId="0" applyFont="1" applyFill="1"/>
    <xf numFmtId="164" fontId="9" fillId="2" borderId="1" xfId="0" applyNumberFormat="1" applyFont="1" applyFill="1" applyBorder="1" applyAlignment="1">
      <alignment horizontal="right"/>
    </xf>
    <xf numFmtId="164" fontId="9" fillId="2" borderId="0" xfId="0" applyNumberFormat="1" applyFont="1" applyFill="1"/>
    <xf numFmtId="0" fontId="8" fillId="2" borderId="5" xfId="0" applyFont="1" applyFill="1" applyBorder="1" applyAlignment="1">
      <alignment horizontal="right"/>
    </xf>
    <xf numFmtId="0" fontId="0" fillId="2" borderId="0" xfId="0" applyFill="1" applyAlignment="1">
      <alignment vertical="center"/>
    </xf>
    <xf numFmtId="0" fontId="2" fillId="2" borderId="0" xfId="0" applyFont="1" applyFill="1" applyAlignment="1">
      <alignment vertical="center"/>
    </xf>
    <xf numFmtId="3" fontId="2" fillId="2" borderId="5" xfId="0" applyNumberFormat="1" applyFont="1" applyFill="1" applyBorder="1"/>
    <xf numFmtId="3" fontId="0" fillId="2" borderId="0" xfId="0" applyNumberFormat="1" applyFill="1"/>
    <xf numFmtId="3" fontId="0" fillId="2" borderId="0" xfId="0" applyNumberFormat="1" applyFont="1" applyFill="1" applyBorder="1" applyAlignment="1">
      <alignment horizontal="left" indent="4"/>
    </xf>
    <xf numFmtId="3" fontId="0" fillId="2" borderId="5" xfId="0" applyNumberFormat="1" applyFill="1" applyBorder="1"/>
    <xf numFmtId="0" fontId="2" fillId="2" borderId="5" xfId="0" applyFont="1" applyFill="1" applyBorder="1"/>
    <xf numFmtId="166" fontId="0" fillId="2" borderId="5" xfId="9" applyNumberFormat="1" applyFont="1" applyFill="1" applyBorder="1"/>
    <xf numFmtId="0" fontId="11" fillId="2" borderId="5" xfId="0" applyFont="1" applyFill="1" applyBorder="1"/>
    <xf numFmtId="0" fontId="0" fillId="2" borderId="0" xfId="0" applyFill="1" applyBorder="1" applyAlignment="1">
      <alignment horizontal="left" indent="1"/>
    </xf>
    <xf numFmtId="0" fontId="0" fillId="2" borderId="5" xfId="0" applyFill="1" applyBorder="1"/>
    <xf numFmtId="0" fontId="2" fillId="2" borderId="5" xfId="0" applyFont="1" applyFill="1" applyBorder="1" applyAlignment="1">
      <alignment horizontal="left"/>
    </xf>
    <xf numFmtId="164" fontId="2" fillId="2" borderId="5" xfId="0" applyNumberFormat="1" applyFont="1" applyFill="1" applyBorder="1" applyAlignment="1">
      <alignment horizontal="left" indent="1"/>
    </xf>
    <xf numFmtId="17" fontId="10" fillId="3" borderId="0" xfId="0" applyNumberFormat="1" applyFont="1" applyFill="1" applyBorder="1" applyAlignment="1">
      <alignment horizontal="right"/>
    </xf>
    <xf numFmtId="0" fontId="14" fillId="2" borderId="0" xfId="0" applyFont="1" applyFill="1"/>
    <xf numFmtId="0" fontId="14" fillId="2" borderId="0" xfId="0" applyFont="1" applyFill="1" applyAlignment="1">
      <alignment horizontal="left" indent="1"/>
    </xf>
    <xf numFmtId="0" fontId="12" fillId="2" borderId="0" xfId="0" applyFont="1" applyFill="1" applyBorder="1"/>
    <xf numFmtId="0" fontId="15" fillId="2" borderId="0" xfId="0" applyFont="1" applyFill="1" applyAlignment="1"/>
    <xf numFmtId="0" fontId="0" fillId="2" borderId="0" xfId="0" applyFill="1" applyAlignment="1">
      <alignment vertical="top"/>
    </xf>
    <xf numFmtId="0" fontId="0" fillId="2" borderId="0" xfId="0" applyFont="1" applyFill="1"/>
    <xf numFmtId="0" fontId="17" fillId="2" borderId="0" xfId="0" applyFont="1" applyFill="1" applyAlignment="1">
      <alignment vertical="top" wrapText="1"/>
    </xf>
    <xf numFmtId="0" fontId="19" fillId="2" borderId="0" xfId="0" applyFont="1" applyFill="1"/>
    <xf numFmtId="166" fontId="0" fillId="2" borderId="0" xfId="9" applyNumberFormat="1" applyFont="1" applyFill="1"/>
    <xf numFmtId="0" fontId="20" fillId="2" borderId="0" xfId="0" applyFont="1" applyFill="1"/>
    <xf numFmtId="164" fontId="0" fillId="2" borderId="0" xfId="0" applyNumberFormat="1" applyFont="1" applyFill="1" applyBorder="1" applyAlignment="1">
      <alignment horizontal="right"/>
    </xf>
    <xf numFmtId="0" fontId="23" fillId="2" borderId="0" xfId="0" applyFont="1" applyFill="1"/>
    <xf numFmtId="164" fontId="0" fillId="2" borderId="0" xfId="0" applyNumberFormat="1" applyFont="1" applyFill="1" applyBorder="1"/>
    <xf numFmtId="0" fontId="6" fillId="3" borderId="0" xfId="0" applyFont="1" applyFill="1" applyBorder="1" applyAlignment="1">
      <alignment horizontal="center" vertical="center"/>
    </xf>
    <xf numFmtId="0" fontId="6" fillId="3" borderId="0" xfId="0" applyFont="1" applyFill="1" applyBorder="1" applyAlignment="1">
      <alignment horizontal="center"/>
    </xf>
    <xf numFmtId="0" fontId="6" fillId="3" borderId="4"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17" fillId="2" borderId="0" xfId="0" applyFont="1" applyFill="1" applyAlignment="1">
      <alignment horizontal="left" vertical="top" wrapText="1"/>
    </xf>
    <xf numFmtId="0" fontId="18" fillId="2" borderId="6"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7" xfId="0" applyFont="1" applyFill="1" applyBorder="1" applyAlignment="1">
      <alignment horizontal="center" vertical="center"/>
    </xf>
    <xf numFmtId="0" fontId="17" fillId="0" borderId="0" xfId="0" applyFont="1" applyAlignment="1">
      <alignment horizontal="left" vertical="top" wrapText="1"/>
    </xf>
    <xf numFmtId="0" fontId="17" fillId="0" borderId="0" xfId="0" applyFont="1" applyAlignment="1">
      <alignment vertical="top" wrapText="1"/>
    </xf>
    <xf numFmtId="0" fontId="0" fillId="0" borderId="0" xfId="0" applyAlignment="1">
      <alignment vertical="top" wrapText="1"/>
    </xf>
    <xf numFmtId="0" fontId="21" fillId="2" borderId="0" xfId="0" applyFont="1" applyFill="1" applyAlignment="1">
      <alignment horizontal="left" vertical="top" wrapText="1"/>
    </xf>
  </cellXfs>
  <cellStyles count="11">
    <cellStyle name="Comma 2" xfId="3" xr:uid="{00000000-0005-0000-0000-000000000000}"/>
    <cellStyle name="Legal 8½ x 14 in 10" xfId="10" xr:uid="{00000000-0005-0000-0000-000001000000}"/>
    <cellStyle name="Normal" xfId="0" builtinId="0"/>
    <cellStyle name="Normal 2" xfId="1" xr:uid="{00000000-0005-0000-0000-000003000000}"/>
    <cellStyle name="Normal 2 2" xfId="4" xr:uid="{00000000-0005-0000-0000-000004000000}"/>
    <cellStyle name="Normal 3" xfId="2" xr:uid="{00000000-0005-0000-0000-000005000000}"/>
    <cellStyle name="Percent 2" xfId="6" xr:uid="{00000000-0005-0000-0000-000006000000}"/>
    <cellStyle name="Percent 3" xfId="7" xr:uid="{00000000-0005-0000-0000-000007000000}"/>
    <cellStyle name="Percent 4" xfId="5" xr:uid="{00000000-0005-0000-0000-000008000000}"/>
    <cellStyle name="Pourcentage" xfId="9" builtinId="5"/>
    <cellStyle name="Pourcentage 2" xfId="8" xr:uid="{00000000-0005-0000-0000-00000A000000}"/>
  </cellStyles>
  <dxfs count="0"/>
  <tableStyles count="0" defaultTableStyle="TableStyleMedium9" defaultPivotStyle="PivotStyleLight16"/>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7.173458535991406E-2"/>
          <c:y val="9.4860388214185104E-2"/>
          <c:w val="0.92826541464008594"/>
          <c:h val="0.77311831783738894"/>
        </c:manualLayout>
      </c:layout>
      <c:lineChart>
        <c:grouping val="standard"/>
        <c:varyColors val="0"/>
        <c:ser>
          <c:idx val="0"/>
          <c:order val="0"/>
          <c:tx>
            <c:strRef>
              <c:f>Abonnés!$B$36</c:f>
              <c:strCache>
                <c:ptCount val="1"/>
                <c:pt idx="0">
                  <c:v>MTN</c:v>
                </c:pt>
              </c:strCache>
            </c:strRef>
          </c:tx>
          <c:spPr>
            <a:ln w="12700">
              <a:solidFill>
                <a:srgbClr val="FFC000"/>
              </a:solidFill>
            </a:ln>
          </c:spPr>
          <c:marker>
            <c:symbol val="circle"/>
            <c:size val="7"/>
            <c:spPr>
              <a:solidFill>
                <a:srgbClr val="FFC000"/>
              </a:solidFill>
              <a:ln>
                <a:noFill/>
              </a:ln>
            </c:spPr>
          </c:marker>
          <c:dLbls>
            <c:dLbl>
              <c:idx val="0"/>
              <c:layout>
                <c:manualLayout>
                  <c:x val="-2.6089946010634694E-2"/>
                  <c:y val="-4.72063941836209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65-40CA-977D-D501796D16B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Abonnés!$C$32:$N$32</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Abonnés!$C$36:$N$36</c:f>
              <c:numCache>
                <c:formatCode>0.0%</c:formatCode>
                <c:ptCount val="12"/>
                <c:pt idx="0">
                  <c:v>0.64894875626161064</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B65-40CA-977D-D501796D16B2}"/>
            </c:ext>
          </c:extLst>
        </c:ser>
        <c:ser>
          <c:idx val="1"/>
          <c:order val="1"/>
          <c:tx>
            <c:strRef>
              <c:f>Abonnés!$B$37</c:f>
              <c:strCache>
                <c:ptCount val="1"/>
                <c:pt idx="0">
                  <c:v>Airtel</c:v>
                </c:pt>
              </c:strCache>
            </c:strRef>
          </c:tx>
          <c:spPr>
            <a:ln w="12700"/>
          </c:spPr>
          <c:marker>
            <c:symbol val="circle"/>
            <c:size val="7"/>
          </c:marker>
          <c:dLbls>
            <c:dLbl>
              <c:idx val="0"/>
              <c:layout>
                <c:manualLayout>
                  <c:x val="-3.7412342258183566E-2"/>
                  <c:y val="-3.7278645254089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65-40CA-977D-D501796D16B2}"/>
                </c:ext>
              </c:extLst>
            </c:dLbl>
            <c:dLbl>
              <c:idx val="1"/>
              <c:layout>
                <c:manualLayout>
                  <c:x val="-3.4113119279779149E-2"/>
                  <c:y val="-4.8520075773584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B65-40CA-977D-D501796D16B2}"/>
                </c:ext>
              </c:extLst>
            </c:dLbl>
            <c:dLbl>
              <c:idx val="2"/>
              <c:layout>
                <c:manualLayout>
                  <c:x val="-6.8624684888325529E-2"/>
                  <c:y val="3.8613817340629053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B65-40CA-977D-D501796D16B2}"/>
                </c:ext>
              </c:extLst>
            </c:dLbl>
            <c:dLbl>
              <c:idx val="3"/>
              <c:layout>
                <c:manualLayout>
                  <c:x val="-6.0288440615801214E-2"/>
                  <c:y val="3.8613817340629053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B65-40CA-977D-D501796D16B2}"/>
                </c:ext>
              </c:extLst>
            </c:dLbl>
            <c:dLbl>
              <c:idx val="4"/>
              <c:layout>
                <c:manualLayout>
                  <c:x val="-5.4730944434118432E-2"/>
                  <c:y val="3.8613817340629053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B65-40CA-977D-D501796D16B2}"/>
                </c:ext>
              </c:extLst>
            </c:dLbl>
            <c:dLbl>
              <c:idx val="5"/>
              <c:layout>
                <c:manualLayout>
                  <c:x val="-5.4730944434118384E-2"/>
                  <c:y val="7.919094858905349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B65-40CA-977D-D501796D16B2}"/>
                </c:ext>
              </c:extLst>
            </c:dLbl>
            <c:dLbl>
              <c:idx val="6"/>
              <c:layout>
                <c:manualLayout>
                  <c:x val="-5.4730944434118384E-2"/>
                  <c:y val="-3.38034016934323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B65-40CA-977D-D501796D16B2}"/>
                </c:ext>
              </c:extLst>
            </c:dLbl>
            <c:dLbl>
              <c:idx val="7"/>
              <c:layout>
                <c:manualLayout>
                  <c:x val="-5.6120318479539043E-2"/>
                  <c:y val="-3.38034016934323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B65-40CA-977D-D501796D16B2}"/>
                </c:ext>
              </c:extLst>
            </c:dLbl>
            <c:dLbl>
              <c:idx val="8"/>
              <c:layout>
                <c:manualLayout>
                  <c:x val="-5.4730944434118384E-2"/>
                  <c:y val="3.8613817340629053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B65-40CA-977D-D501796D16B2}"/>
                </c:ext>
              </c:extLst>
            </c:dLbl>
            <c:dLbl>
              <c:idx val="9"/>
              <c:layout>
                <c:manualLayout>
                  <c:x val="-6.028844061580111E-2"/>
                  <c:y val="-7.1468185120927711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B65-40CA-977D-D501796D16B2}"/>
                </c:ext>
              </c:extLst>
            </c:dLbl>
            <c:dLbl>
              <c:idx val="10"/>
              <c:layout>
                <c:manualLayout>
                  <c:x val="-5.7509692524959778E-2"/>
                  <c:y val="-4.10451235968385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B65-40CA-977D-D501796D16B2}"/>
                </c:ext>
              </c:extLst>
            </c:dLbl>
            <c:dLbl>
              <c:idx val="11"/>
              <c:layout>
                <c:manualLayout>
                  <c:x val="-6.0288440615801214E-2"/>
                  <c:y val="-2.97456885685899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B65-40CA-977D-D501796D16B2}"/>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Abonnés!$C$32:$N$32</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Abonnés!$C$37:$N$37</c:f>
              <c:numCache>
                <c:formatCode>0.0%</c:formatCode>
                <c:ptCount val="12"/>
                <c:pt idx="0">
                  <c:v>0.35105124373838931</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E-4B65-40CA-977D-D501796D16B2}"/>
            </c:ext>
          </c:extLst>
        </c:ser>
        <c:dLbls>
          <c:showLegendKey val="0"/>
          <c:showVal val="0"/>
          <c:showCatName val="0"/>
          <c:showSerName val="0"/>
          <c:showPercent val="0"/>
          <c:showBubbleSize val="0"/>
        </c:dLbls>
        <c:marker val="1"/>
        <c:smooth val="0"/>
        <c:axId val="648343840"/>
        <c:axId val="648356352"/>
      </c:lineChart>
      <c:catAx>
        <c:axId val="648343840"/>
        <c:scaling>
          <c:orientation val="minMax"/>
        </c:scaling>
        <c:delete val="0"/>
        <c:axPos val="b"/>
        <c:majorGridlines/>
        <c:numFmt formatCode="General" sourceLinked="1"/>
        <c:majorTickMark val="none"/>
        <c:minorTickMark val="none"/>
        <c:tickLblPos val="nextTo"/>
        <c:crossAx val="648356352"/>
        <c:crosses val="autoZero"/>
        <c:auto val="1"/>
        <c:lblAlgn val="ctr"/>
        <c:lblOffset val="100"/>
        <c:noMultiLvlLbl val="0"/>
      </c:catAx>
      <c:valAx>
        <c:axId val="648356352"/>
        <c:scaling>
          <c:orientation val="minMax"/>
        </c:scaling>
        <c:delete val="0"/>
        <c:axPos val="l"/>
        <c:numFmt formatCode="0.0%" sourceLinked="1"/>
        <c:majorTickMark val="none"/>
        <c:minorTickMark val="none"/>
        <c:tickLblPos val="nextTo"/>
        <c:crossAx val="648343840"/>
        <c:crosses val="autoZero"/>
        <c:crossBetween val="between"/>
      </c:valAx>
      <c:spPr>
        <a:noFill/>
        <a:ln w="25400">
          <a:noFill/>
        </a:ln>
      </c:spPr>
    </c:plotArea>
    <c:legend>
      <c:legendPos val="b"/>
      <c:layout>
        <c:manualLayout>
          <c:xMode val="edge"/>
          <c:yMode val="edge"/>
          <c:x val="0.38951112303322888"/>
          <c:y val="0.92435814167296881"/>
          <c:w val="0.22097775393354219"/>
          <c:h val="7.564176429165867E-2"/>
        </c:manualLayout>
      </c:layout>
      <c:overlay val="0"/>
    </c:legend>
    <c:plotVisOnly val="1"/>
    <c:dispBlanksAs val="gap"/>
    <c:showDLblsOverMax val="0"/>
  </c:chart>
  <c:spPr>
    <a:ln>
      <a:noFill/>
    </a:ln>
  </c:spPr>
  <c:printSettings>
    <c:headerFooter/>
    <c:pageMargins b="0.75000000000000788" l="0.70000000000000062" r="0.70000000000000062" t="0.750000000000007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Revenus!$B$34</c:f>
              <c:strCache>
                <c:ptCount val="1"/>
                <c:pt idx="0">
                  <c:v>2015</c:v>
                </c:pt>
              </c:strCache>
            </c:strRef>
          </c:tx>
          <c:spPr>
            <a:ln w="34925"/>
          </c:spPr>
          <c:marker>
            <c:symbol val="diamond"/>
            <c:size val="8"/>
          </c:marker>
          <c:cat>
            <c:strRef>
              <c:f>Revenus!$C$33:$N$33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Revenus!$C$34:$N$34</c:f>
              <c:numCache>
                <c:formatCode>_(* #\ ##0_);_(* \(#\ ##0\);_(* "-"_);_(@_)</c:formatCode>
                <c:ptCount val="12"/>
                <c:pt idx="0">
                  <c:v>1606333.4820690504</c:v>
                </c:pt>
                <c:pt idx="1">
                  <c:v>1757411.0568798925</c:v>
                </c:pt>
                <c:pt idx="2">
                  <c:v>1860162.2351834252</c:v>
                </c:pt>
                <c:pt idx="3">
                  <c:v>2098793.3786612619</c:v>
                </c:pt>
                <c:pt idx="4">
                  <c:v>1979551.0257923519</c:v>
                </c:pt>
                <c:pt idx="5">
                  <c:v>1717368.1362828808</c:v>
                </c:pt>
                <c:pt idx="6">
                  <c:v>2340589.7087738295</c:v>
                </c:pt>
                <c:pt idx="7">
                  <c:v>2606695.2514660866</c:v>
                </c:pt>
                <c:pt idx="8">
                  <c:v>2905220.3103322908</c:v>
                </c:pt>
                <c:pt idx="9">
                  <c:v>1984901.6490016058</c:v>
                </c:pt>
                <c:pt idx="10">
                  <c:v>1940228.6501150685</c:v>
                </c:pt>
                <c:pt idx="11">
                  <c:v>2178977.9808631726</c:v>
                </c:pt>
              </c:numCache>
            </c:numRef>
          </c:val>
          <c:smooth val="0"/>
          <c:extLst>
            <c:ext xmlns:c16="http://schemas.microsoft.com/office/drawing/2014/chart" uri="{C3380CC4-5D6E-409C-BE32-E72D297353CC}">
              <c16:uniqueId val="{00000000-4DC5-46CD-A39A-9ECCBFF98DB1}"/>
            </c:ext>
          </c:extLst>
        </c:ser>
        <c:ser>
          <c:idx val="1"/>
          <c:order val="1"/>
          <c:tx>
            <c:strRef>
              <c:f>Revenus!$B$35</c:f>
              <c:strCache>
                <c:ptCount val="1"/>
                <c:pt idx="0">
                  <c:v>2016</c:v>
                </c:pt>
              </c:strCache>
            </c:strRef>
          </c:tx>
          <c:spPr>
            <a:ln w="34925"/>
          </c:spPr>
          <c:marker>
            <c:symbol val="square"/>
            <c:size val="7"/>
          </c:marker>
          <c:cat>
            <c:strRef>
              <c:f>Revenus!$C$33:$N$33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Revenus!$C$35:$N$35</c:f>
              <c:numCache>
                <c:formatCode>_(* #\ ##0_);_(* \(#\ ##0\);_(* "-"_);_(@_)</c:formatCode>
                <c:ptCount val="12"/>
                <c:pt idx="0">
                  <c:v>2226093.3091640915</c:v>
                </c:pt>
                <c:pt idx="1">
                  <c:v>2320135.0021553617</c:v>
                </c:pt>
                <c:pt idx="2">
                  <c:v>2274111.9902664088</c:v>
                </c:pt>
                <c:pt idx="3">
                  <c:v>2526794.8704422438</c:v>
                </c:pt>
                <c:pt idx="4">
                  <c:v>2500868.7817683164</c:v>
                </c:pt>
                <c:pt idx="5">
                  <c:v>2471115.7015965823</c:v>
                </c:pt>
                <c:pt idx="6">
                  <c:v>2363852.9782832759</c:v>
                </c:pt>
                <c:pt idx="7">
                  <c:v>2449927.9533046405</c:v>
                </c:pt>
                <c:pt idx="8">
                  <c:v>2714390.8749330859</c:v>
                </c:pt>
                <c:pt idx="9">
                  <c:v>2747632.9292659154</c:v>
                </c:pt>
                <c:pt idx="10">
                  <c:v>2608583.3022762435</c:v>
                </c:pt>
                <c:pt idx="11">
                  <c:v>2830164.1301046181</c:v>
                </c:pt>
              </c:numCache>
            </c:numRef>
          </c:val>
          <c:smooth val="0"/>
          <c:extLst>
            <c:ext xmlns:c16="http://schemas.microsoft.com/office/drawing/2014/chart" uri="{C3380CC4-5D6E-409C-BE32-E72D297353CC}">
              <c16:uniqueId val="{00000001-4DC5-46CD-A39A-9ECCBFF98DB1}"/>
            </c:ext>
          </c:extLst>
        </c:ser>
        <c:ser>
          <c:idx val="2"/>
          <c:order val="2"/>
          <c:tx>
            <c:strRef>
              <c:f>Revenus!$B$36</c:f>
              <c:strCache>
                <c:ptCount val="1"/>
                <c:pt idx="0">
                  <c:v>2017</c:v>
                </c:pt>
              </c:strCache>
            </c:strRef>
          </c:tx>
          <c:spPr>
            <a:ln w="38100"/>
          </c:spPr>
          <c:marker>
            <c:symbol val="triangle"/>
            <c:size val="9"/>
          </c:marker>
          <c:dPt>
            <c:idx val="1"/>
            <c:bubble3D val="0"/>
            <c:extLst>
              <c:ext xmlns:c16="http://schemas.microsoft.com/office/drawing/2014/chart" uri="{C3380CC4-5D6E-409C-BE32-E72D297353CC}">
                <c16:uniqueId val="{00000002-4DC5-46CD-A39A-9ECCBFF98DB1}"/>
              </c:ext>
            </c:extLst>
          </c:dPt>
          <c:cat>
            <c:strRef>
              <c:f>Revenus!$C$33:$N$33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Revenus!$C$36:$N$36</c:f>
              <c:numCache>
                <c:formatCode>_(* #\ ##0_);_(* \(#\ ##0\);_(* "-"_);_(@_)</c:formatCode>
                <c:ptCount val="12"/>
                <c:pt idx="0">
                  <c:v>2798915.391193856</c:v>
                </c:pt>
                <c:pt idx="1">
                  <c:v>2708507.1096732244</c:v>
                </c:pt>
                <c:pt idx="2">
                  <c:v>3061215.3613801417</c:v>
                </c:pt>
                <c:pt idx="3">
                  <c:v>2970911.0940222004</c:v>
                </c:pt>
                <c:pt idx="4">
                  <c:v>3040805.2619679924</c:v>
                </c:pt>
                <c:pt idx="5">
                  <c:v>2513480.3176438753</c:v>
                </c:pt>
                <c:pt idx="6">
                  <c:v>3365511.0312507749</c:v>
                </c:pt>
                <c:pt idx="7">
                  <c:v>3580436.7965191072</c:v>
                </c:pt>
                <c:pt idx="8">
                  <c:v>3361524.3351311539</c:v>
                </c:pt>
                <c:pt idx="9">
                  <c:v>3335934.5006928514</c:v>
                </c:pt>
                <c:pt idx="10">
                  <c:v>2787992.1680373698</c:v>
                </c:pt>
                <c:pt idx="11">
                  <c:v>3203732.39800253</c:v>
                </c:pt>
              </c:numCache>
            </c:numRef>
          </c:val>
          <c:smooth val="0"/>
          <c:extLst>
            <c:ext xmlns:c16="http://schemas.microsoft.com/office/drawing/2014/chart" uri="{C3380CC4-5D6E-409C-BE32-E72D297353CC}">
              <c16:uniqueId val="{00000003-4DC5-46CD-A39A-9ECCBFF98DB1}"/>
            </c:ext>
          </c:extLst>
        </c:ser>
        <c:ser>
          <c:idx val="3"/>
          <c:order val="3"/>
          <c:tx>
            <c:strRef>
              <c:f>Revenus!$B$37</c:f>
              <c:strCache>
                <c:ptCount val="1"/>
                <c:pt idx="0">
                  <c:v>2018</c:v>
                </c:pt>
              </c:strCache>
            </c:strRef>
          </c:tx>
          <c:spPr>
            <a:ln w="38100"/>
          </c:spPr>
          <c:marker>
            <c:symbol val="circle"/>
            <c:size val="5"/>
          </c:marker>
          <c:cat>
            <c:strRef>
              <c:f>Revenus!$C$33:$N$33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Revenus!$C$37:$N$37</c:f>
              <c:numCache>
                <c:formatCode>_(* #\ ##0_);_(* \(#\ ##0\);_(* "-"_);_(@_)</c:formatCode>
                <c:ptCount val="12"/>
                <c:pt idx="0">
                  <c:v>3268127.1560498746</c:v>
                </c:pt>
                <c:pt idx="1">
                  <c:v>2960518.7091903575</c:v>
                </c:pt>
                <c:pt idx="2">
                  <c:v>3399788.4434908167</c:v>
                </c:pt>
                <c:pt idx="3">
                  <c:v>3304906.3236671207</c:v>
                </c:pt>
                <c:pt idx="4">
                  <c:v>3492911.0817747335</c:v>
                </c:pt>
                <c:pt idx="5">
                  <c:v>3300924.8024340831</c:v>
                </c:pt>
                <c:pt idx="6">
                  <c:v>3448603.5659300038</c:v>
                </c:pt>
                <c:pt idx="7">
                  <c:v>3528173.0115610966</c:v>
                </c:pt>
                <c:pt idx="8">
                  <c:v>3369626.1930255117</c:v>
                </c:pt>
                <c:pt idx="9">
                  <c:v>3364260.879498594</c:v>
                </c:pt>
                <c:pt idx="10">
                  <c:v>3181888.5755841401</c:v>
                </c:pt>
                <c:pt idx="11">
                  <c:v>3413454.9955177149</c:v>
                </c:pt>
              </c:numCache>
            </c:numRef>
          </c:val>
          <c:smooth val="0"/>
          <c:extLst>
            <c:ext xmlns:c16="http://schemas.microsoft.com/office/drawing/2014/chart" uri="{C3380CC4-5D6E-409C-BE32-E72D297353CC}">
              <c16:uniqueId val="{00000004-4DC5-46CD-A39A-9ECCBFF98DB1}"/>
            </c:ext>
          </c:extLst>
        </c:ser>
        <c:ser>
          <c:idx val="4"/>
          <c:order val="4"/>
          <c:tx>
            <c:strRef>
              <c:f>Revenus!$B$38</c:f>
              <c:strCache>
                <c:ptCount val="1"/>
                <c:pt idx="0">
                  <c:v>2019</c:v>
                </c:pt>
              </c:strCache>
            </c:strRef>
          </c:tx>
          <c:spPr>
            <a:ln w="38100"/>
          </c:spPr>
          <c:marker>
            <c:symbol val="diamond"/>
            <c:size val="7"/>
          </c:marker>
          <c:cat>
            <c:strRef>
              <c:f>Revenus!$C$33:$N$33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Revenus!$C$38:$N$38</c:f>
              <c:numCache>
                <c:formatCode>_(* #\ ##0_);_(* \(#\ ##0\);_(* "-"_);_(@_)</c:formatCode>
                <c:ptCount val="12"/>
                <c:pt idx="0">
                  <c:v>3367510.5418114359</c:v>
                </c:pt>
                <c:pt idx="1">
                  <c:v>2995707.1935077244</c:v>
                </c:pt>
                <c:pt idx="2">
                  <c:v>3382590.8993947553</c:v>
                </c:pt>
                <c:pt idx="3">
                  <c:v>3209954.8324308749</c:v>
                </c:pt>
                <c:pt idx="4">
                  <c:v>3251146.0920541431</c:v>
                </c:pt>
                <c:pt idx="5">
                  <c:v>3269085.4740660773</c:v>
                </c:pt>
                <c:pt idx="6">
                  <c:v>3445052.7130655805</c:v>
                </c:pt>
                <c:pt idx="7">
                  <c:v>3474993.5254833801</c:v>
                </c:pt>
                <c:pt idx="8">
                  <c:v>3255644.0539703337</c:v>
                </c:pt>
                <c:pt idx="9">
                  <c:v>3388972.1995592336</c:v>
                </c:pt>
                <c:pt idx="10">
                  <c:v>3378477.9194517946</c:v>
                </c:pt>
                <c:pt idx="11">
                  <c:v>3552894.2601023689</c:v>
                </c:pt>
              </c:numCache>
            </c:numRef>
          </c:val>
          <c:smooth val="0"/>
          <c:extLst>
            <c:ext xmlns:c16="http://schemas.microsoft.com/office/drawing/2014/chart" uri="{C3380CC4-5D6E-409C-BE32-E72D297353CC}">
              <c16:uniqueId val="{00000005-4DC5-46CD-A39A-9ECCBFF98DB1}"/>
            </c:ext>
          </c:extLst>
        </c:ser>
        <c:ser>
          <c:idx val="5"/>
          <c:order val="5"/>
          <c:tx>
            <c:strRef>
              <c:f>Revenus!$B$39</c:f>
              <c:strCache>
                <c:ptCount val="1"/>
                <c:pt idx="0">
                  <c:v>2020</c:v>
                </c:pt>
              </c:strCache>
            </c:strRef>
          </c:tx>
          <c:spPr>
            <a:ln w="34925"/>
          </c:spPr>
          <c:cat>
            <c:strRef>
              <c:f>Revenus!$C$33:$N$33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Revenus!$C$39:$N$39</c:f>
              <c:numCache>
                <c:formatCode>_(* #\ ##0_);_(* \(#\ ##0\);_(* "-"_);_(@_)</c:formatCode>
                <c:ptCount val="12"/>
                <c:pt idx="0">
                  <c:v>3462441.7358828657</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69B-492F-B3EA-C025E015C025}"/>
            </c:ext>
          </c:extLst>
        </c:ser>
        <c:dLbls>
          <c:showLegendKey val="0"/>
          <c:showVal val="0"/>
          <c:showCatName val="0"/>
          <c:showSerName val="0"/>
          <c:showPercent val="0"/>
          <c:showBubbleSize val="0"/>
        </c:dLbls>
        <c:marker val="1"/>
        <c:smooth val="0"/>
        <c:axId val="728388592"/>
        <c:axId val="728380976"/>
      </c:lineChart>
      <c:catAx>
        <c:axId val="728388592"/>
        <c:scaling>
          <c:orientation val="minMax"/>
        </c:scaling>
        <c:delete val="0"/>
        <c:axPos val="b"/>
        <c:numFmt formatCode="General" sourceLinked="0"/>
        <c:majorTickMark val="out"/>
        <c:minorTickMark val="none"/>
        <c:tickLblPos val="nextTo"/>
        <c:crossAx val="728380976"/>
        <c:crosses val="autoZero"/>
        <c:auto val="1"/>
        <c:lblAlgn val="ctr"/>
        <c:lblOffset val="100"/>
        <c:noMultiLvlLbl val="0"/>
      </c:catAx>
      <c:valAx>
        <c:axId val="728380976"/>
        <c:scaling>
          <c:orientation val="minMax"/>
          <c:min val="1000000"/>
        </c:scaling>
        <c:delete val="0"/>
        <c:axPos val="l"/>
        <c:majorGridlines/>
        <c:numFmt formatCode="_(* #\ ##0_);_(* \(#\ ##0\);_(* &quot;-&quot;_);_(@_)" sourceLinked="1"/>
        <c:majorTickMark val="out"/>
        <c:minorTickMark val="none"/>
        <c:tickLblPos val="nextTo"/>
        <c:crossAx val="728388592"/>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Revenus!$P$8</c:f>
              <c:strCache>
                <c:ptCount val="1"/>
                <c:pt idx="0">
                  <c:v>2015</c:v>
                </c:pt>
              </c:strCache>
            </c:strRef>
          </c:tx>
          <c:spPr>
            <a:ln w="34925"/>
          </c:spPr>
          <c:marker>
            <c:symbol val="diamond"/>
            <c:size val="7"/>
          </c:marker>
          <c:cat>
            <c:strRef>
              <c:f>Revenus!$Q$7:$AB$7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Revenus!$Q$8:$AB$8</c:f>
              <c:numCache>
                <c:formatCode>_(* #\ ##0_);_(* \(#\ ##0\);_(* "-"_);_(@_)</c:formatCode>
                <c:ptCount val="12"/>
                <c:pt idx="0">
                  <c:v>1722.7092927352014</c:v>
                </c:pt>
                <c:pt idx="1">
                  <c:v>2005.9662158127142</c:v>
                </c:pt>
                <c:pt idx="2">
                  <c:v>2170.8374842326857</c:v>
                </c:pt>
                <c:pt idx="3">
                  <c:v>2130.6926706633431</c:v>
                </c:pt>
                <c:pt idx="4">
                  <c:v>2142.7010515751626</c:v>
                </c:pt>
                <c:pt idx="5">
                  <c:v>1905.9984851141517</c:v>
                </c:pt>
                <c:pt idx="6">
                  <c:v>2367.5640908855571</c:v>
                </c:pt>
                <c:pt idx="7">
                  <c:v>2501.7722040638841</c:v>
                </c:pt>
                <c:pt idx="8">
                  <c:v>2541.3683132786641</c:v>
                </c:pt>
                <c:pt idx="9">
                  <c:v>2144.7112229535251</c:v>
                </c:pt>
                <c:pt idx="10">
                  <c:v>1883.138110069104</c:v>
                </c:pt>
                <c:pt idx="11">
                  <c:v>1987.8134255523298</c:v>
                </c:pt>
              </c:numCache>
            </c:numRef>
          </c:val>
          <c:smooth val="0"/>
          <c:extLst>
            <c:ext xmlns:c16="http://schemas.microsoft.com/office/drawing/2014/chart" uri="{C3380CC4-5D6E-409C-BE32-E72D297353CC}">
              <c16:uniqueId val="{00000000-20EE-4F23-AF7E-F3CCB75FE5E7}"/>
            </c:ext>
          </c:extLst>
        </c:ser>
        <c:ser>
          <c:idx val="1"/>
          <c:order val="1"/>
          <c:tx>
            <c:strRef>
              <c:f>Revenus!$P$9</c:f>
              <c:strCache>
                <c:ptCount val="1"/>
                <c:pt idx="0">
                  <c:v>2016</c:v>
                </c:pt>
              </c:strCache>
            </c:strRef>
          </c:tx>
          <c:spPr>
            <a:ln w="34925"/>
          </c:spPr>
          <c:marker>
            <c:symbol val="square"/>
            <c:size val="7"/>
          </c:marker>
          <c:cat>
            <c:strRef>
              <c:f>Revenus!$Q$7:$AB$7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Revenus!$Q$9:$AB$9</c:f>
              <c:numCache>
                <c:formatCode>_(* #\ ##0_);_(* \(#\ ##0\);_(* "-"_);_(@_)</c:formatCode>
                <c:ptCount val="12"/>
                <c:pt idx="0">
                  <c:v>1923.8437091588169</c:v>
                </c:pt>
                <c:pt idx="1">
                  <c:v>1928.7248043464976</c:v>
                </c:pt>
                <c:pt idx="2">
                  <c:v>2789.5902236378306</c:v>
                </c:pt>
                <c:pt idx="3">
                  <c:v>2026.0617760700366</c:v>
                </c:pt>
                <c:pt idx="4">
                  <c:v>1977.2965156403977</c:v>
                </c:pt>
                <c:pt idx="5">
                  <c:v>1883.4197740603972</c:v>
                </c:pt>
                <c:pt idx="6">
                  <c:v>1506.1695890323811</c:v>
                </c:pt>
                <c:pt idx="7">
                  <c:v>1508.949121270542</c:v>
                </c:pt>
                <c:pt idx="8">
                  <c:v>1641.7621710829621</c:v>
                </c:pt>
                <c:pt idx="9">
                  <c:v>1605.9221802944876</c:v>
                </c:pt>
                <c:pt idx="10">
                  <c:v>1513.8356359014786</c:v>
                </c:pt>
                <c:pt idx="11">
                  <c:v>1666.4978908338405</c:v>
                </c:pt>
              </c:numCache>
            </c:numRef>
          </c:val>
          <c:smooth val="0"/>
          <c:extLst>
            <c:ext xmlns:c16="http://schemas.microsoft.com/office/drawing/2014/chart" uri="{C3380CC4-5D6E-409C-BE32-E72D297353CC}">
              <c16:uniqueId val="{00000001-20EE-4F23-AF7E-F3CCB75FE5E7}"/>
            </c:ext>
          </c:extLst>
        </c:ser>
        <c:ser>
          <c:idx val="2"/>
          <c:order val="2"/>
          <c:tx>
            <c:strRef>
              <c:f>Revenus!$P$10</c:f>
              <c:strCache>
                <c:ptCount val="1"/>
                <c:pt idx="0">
                  <c:v>2017</c:v>
                </c:pt>
              </c:strCache>
            </c:strRef>
          </c:tx>
          <c:spPr>
            <a:ln w="41275">
              <a:solidFill>
                <a:schemeClr val="accent3">
                  <a:shade val="95000"/>
                  <a:satMod val="105000"/>
                </a:schemeClr>
              </a:solidFill>
            </a:ln>
          </c:spPr>
          <c:marker>
            <c:symbol val="triangle"/>
            <c:size val="9"/>
          </c:marker>
          <c:dPt>
            <c:idx val="1"/>
            <c:bubble3D val="0"/>
            <c:extLst>
              <c:ext xmlns:c16="http://schemas.microsoft.com/office/drawing/2014/chart" uri="{C3380CC4-5D6E-409C-BE32-E72D297353CC}">
                <c16:uniqueId val="{00000002-20EE-4F23-AF7E-F3CCB75FE5E7}"/>
              </c:ext>
            </c:extLst>
          </c:dPt>
          <c:cat>
            <c:strRef>
              <c:f>Revenus!$Q$7:$AB$7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Revenus!$Q$10:$AB$10</c:f>
              <c:numCache>
                <c:formatCode>_(* #\ ##0_);_(* \(#\ ##0\);_(* "-"_);_(@_)</c:formatCode>
                <c:ptCount val="12"/>
                <c:pt idx="0">
                  <c:v>1640.5877391874253</c:v>
                </c:pt>
                <c:pt idx="1">
                  <c:v>1482.7861298210869</c:v>
                </c:pt>
                <c:pt idx="2">
                  <c:v>1662.6515062731587</c:v>
                </c:pt>
                <c:pt idx="3">
                  <c:v>1792.3627773565304</c:v>
                </c:pt>
                <c:pt idx="4">
                  <c:v>1812.8519629923865</c:v>
                </c:pt>
                <c:pt idx="5">
                  <c:v>1569.8668627935426</c:v>
                </c:pt>
                <c:pt idx="6">
                  <c:v>1919.4086447243508</c:v>
                </c:pt>
                <c:pt idx="7">
                  <c:v>1989.5637760272746</c:v>
                </c:pt>
                <c:pt idx="8">
                  <c:v>1823.4968501292376</c:v>
                </c:pt>
                <c:pt idx="9">
                  <c:v>1774.6933357102546</c:v>
                </c:pt>
                <c:pt idx="10">
                  <c:v>1489.1445839547796</c:v>
                </c:pt>
                <c:pt idx="11">
                  <c:v>1673.3041151245795</c:v>
                </c:pt>
              </c:numCache>
            </c:numRef>
          </c:val>
          <c:smooth val="0"/>
          <c:extLst>
            <c:ext xmlns:c16="http://schemas.microsoft.com/office/drawing/2014/chart" uri="{C3380CC4-5D6E-409C-BE32-E72D297353CC}">
              <c16:uniqueId val="{00000003-20EE-4F23-AF7E-F3CCB75FE5E7}"/>
            </c:ext>
          </c:extLst>
        </c:ser>
        <c:ser>
          <c:idx val="3"/>
          <c:order val="3"/>
          <c:tx>
            <c:strRef>
              <c:f>Revenus!$P$11</c:f>
              <c:strCache>
                <c:ptCount val="1"/>
                <c:pt idx="0">
                  <c:v>2018</c:v>
                </c:pt>
              </c:strCache>
            </c:strRef>
          </c:tx>
          <c:spPr>
            <a:ln w="38100"/>
          </c:spPr>
          <c:marker>
            <c:symbol val="circle"/>
            <c:size val="5"/>
          </c:marker>
          <c:cat>
            <c:strRef>
              <c:f>Revenus!$Q$7:$AB$7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Revenus!$Q$11:$AB$11</c:f>
              <c:numCache>
                <c:formatCode>_(* #\ ##0_);_(* \(#\ ##0\);_(* "-"_);_(@_)</c:formatCode>
                <c:ptCount val="12"/>
                <c:pt idx="0">
                  <c:v>1686.8665639904505</c:v>
                </c:pt>
                <c:pt idx="1">
                  <c:v>1508.5320574828124</c:v>
                </c:pt>
                <c:pt idx="2">
                  <c:v>1668.652151733844</c:v>
                </c:pt>
                <c:pt idx="3">
                  <c:v>1590.9541674151894</c:v>
                </c:pt>
                <c:pt idx="4">
                  <c:v>1680.3315210231144</c:v>
                </c:pt>
                <c:pt idx="5">
                  <c:v>1630.0138478443348</c:v>
                </c:pt>
                <c:pt idx="6">
                  <c:v>1743.1061881278354</c:v>
                </c:pt>
                <c:pt idx="7">
                  <c:v>1810.1051708910011</c:v>
                </c:pt>
                <c:pt idx="8">
                  <c:v>1708.5453867023393</c:v>
                </c:pt>
                <c:pt idx="9">
                  <c:v>1718.0523855345884</c:v>
                </c:pt>
                <c:pt idx="10">
                  <c:v>1623.9803327669845</c:v>
                </c:pt>
                <c:pt idx="11">
                  <c:v>1677.9149619687537</c:v>
                </c:pt>
              </c:numCache>
            </c:numRef>
          </c:val>
          <c:smooth val="0"/>
          <c:extLst>
            <c:ext xmlns:c16="http://schemas.microsoft.com/office/drawing/2014/chart" uri="{C3380CC4-5D6E-409C-BE32-E72D297353CC}">
              <c16:uniqueId val="{00000004-20EE-4F23-AF7E-F3CCB75FE5E7}"/>
            </c:ext>
          </c:extLst>
        </c:ser>
        <c:ser>
          <c:idx val="4"/>
          <c:order val="4"/>
          <c:tx>
            <c:strRef>
              <c:f>Revenus!$P$12</c:f>
              <c:strCache>
                <c:ptCount val="1"/>
                <c:pt idx="0">
                  <c:v>2019</c:v>
                </c:pt>
              </c:strCache>
            </c:strRef>
          </c:tx>
          <c:spPr>
            <a:ln w="38100"/>
          </c:spPr>
          <c:marker>
            <c:symbol val="diamond"/>
            <c:size val="7"/>
          </c:marker>
          <c:cat>
            <c:strRef>
              <c:f>Revenus!$Q$7:$AB$7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Revenus!$Q$12:$AB$12</c:f>
              <c:numCache>
                <c:formatCode>_(* #\ ##0_);_(* \(#\ ##0\);_(* "-"_);_(@_)</c:formatCode>
                <c:ptCount val="12"/>
                <c:pt idx="0">
                  <c:v>1607.1749095357527</c:v>
                </c:pt>
                <c:pt idx="1">
                  <c:v>1437.1650274454548</c:v>
                </c:pt>
                <c:pt idx="2">
                  <c:v>1629.3128177504086</c:v>
                </c:pt>
                <c:pt idx="3">
                  <c:v>1535.2534712161792</c:v>
                </c:pt>
                <c:pt idx="4">
                  <c:v>1521.7531077464212</c:v>
                </c:pt>
                <c:pt idx="5">
                  <c:v>1533.9357326964496</c:v>
                </c:pt>
                <c:pt idx="6">
                  <c:v>1772.4465490505017</c:v>
                </c:pt>
                <c:pt idx="7">
                  <c:v>1716.7341918932266</c:v>
                </c:pt>
                <c:pt idx="8">
                  <c:v>1582.1787381967947</c:v>
                </c:pt>
                <c:pt idx="9">
                  <c:v>1647.5911323437069</c:v>
                </c:pt>
                <c:pt idx="10">
                  <c:v>1668.2941260700741</c:v>
                </c:pt>
                <c:pt idx="11">
                  <c:v>1830.4131033495232</c:v>
                </c:pt>
              </c:numCache>
            </c:numRef>
          </c:val>
          <c:smooth val="0"/>
          <c:extLst>
            <c:ext xmlns:c16="http://schemas.microsoft.com/office/drawing/2014/chart" uri="{C3380CC4-5D6E-409C-BE32-E72D297353CC}">
              <c16:uniqueId val="{00000005-20EE-4F23-AF7E-F3CCB75FE5E7}"/>
            </c:ext>
          </c:extLst>
        </c:ser>
        <c:dLbls>
          <c:showLegendKey val="0"/>
          <c:showVal val="0"/>
          <c:showCatName val="0"/>
          <c:showSerName val="0"/>
          <c:showPercent val="0"/>
          <c:showBubbleSize val="0"/>
        </c:dLbls>
        <c:marker val="1"/>
        <c:smooth val="0"/>
        <c:axId val="728379888"/>
        <c:axId val="728382608"/>
      </c:lineChart>
      <c:catAx>
        <c:axId val="728379888"/>
        <c:scaling>
          <c:orientation val="minMax"/>
        </c:scaling>
        <c:delete val="0"/>
        <c:axPos val="b"/>
        <c:numFmt formatCode="General" sourceLinked="0"/>
        <c:majorTickMark val="out"/>
        <c:minorTickMark val="none"/>
        <c:tickLblPos val="nextTo"/>
        <c:crossAx val="728382608"/>
        <c:crosses val="autoZero"/>
        <c:auto val="1"/>
        <c:lblAlgn val="ctr"/>
        <c:lblOffset val="100"/>
        <c:noMultiLvlLbl val="0"/>
      </c:catAx>
      <c:valAx>
        <c:axId val="728382608"/>
        <c:scaling>
          <c:orientation val="minMax"/>
          <c:min val="1000"/>
        </c:scaling>
        <c:delete val="0"/>
        <c:axPos val="l"/>
        <c:majorGridlines/>
        <c:numFmt formatCode="_(* #\ ##0_);_(* \(#\ ##0\);_(* &quot;-&quot;_);_(@_)" sourceLinked="1"/>
        <c:majorTickMark val="out"/>
        <c:minorTickMark val="none"/>
        <c:tickLblPos val="nextTo"/>
        <c:crossAx val="728379888"/>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3.8157787823142233E-2"/>
          <c:y val="2.7966804440220063E-2"/>
          <c:w val="0.78623428760438452"/>
          <c:h val="0.83431160495003276"/>
        </c:manualLayout>
      </c:layout>
      <c:lineChart>
        <c:grouping val="standard"/>
        <c:varyColors val="0"/>
        <c:ser>
          <c:idx val="5"/>
          <c:order val="0"/>
          <c:tx>
            <c:strRef>
              <c:f>Tarifs!$B$8</c:f>
              <c:strCache>
                <c:ptCount val="1"/>
                <c:pt idx="0">
                  <c:v>2015</c:v>
                </c:pt>
              </c:strCache>
            </c:strRef>
          </c:tx>
          <c:spPr>
            <a:ln w="44450">
              <a:solidFill>
                <a:schemeClr val="accent6">
                  <a:lumMod val="75000"/>
                </a:schemeClr>
              </a:solidFill>
            </a:ln>
          </c:spPr>
          <c:marker>
            <c:symbol val="circle"/>
            <c:size val="7"/>
          </c:marker>
          <c:dPt>
            <c:idx val="0"/>
            <c:bubble3D val="0"/>
            <c:spPr>
              <a:ln w="38100">
                <a:solidFill>
                  <a:schemeClr val="accent6">
                    <a:lumMod val="75000"/>
                  </a:schemeClr>
                </a:solidFill>
              </a:ln>
            </c:spPr>
            <c:extLst>
              <c:ext xmlns:c16="http://schemas.microsoft.com/office/drawing/2014/chart" uri="{C3380CC4-5D6E-409C-BE32-E72D297353CC}">
                <c16:uniqueId val="{00000006-964A-45B0-A7EA-C62E9A7B5B4A}"/>
              </c:ext>
            </c:extLst>
          </c:dPt>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Tarifs!$C$8:$N$8</c:f>
              <c:numCache>
                <c:formatCode>_(* #\ ##0_);_(* \(#\ ##0\);_(* "-"_);_(@_)</c:formatCode>
                <c:ptCount val="12"/>
                <c:pt idx="0">
                  <c:v>6.1470368847994168</c:v>
                </c:pt>
                <c:pt idx="1">
                  <c:v>12.384514284395033</c:v>
                </c:pt>
                <c:pt idx="2">
                  <c:v>11.576684731075295</c:v>
                </c:pt>
                <c:pt idx="3">
                  <c:v>13.121188078231318</c:v>
                </c:pt>
                <c:pt idx="4">
                  <c:v>10.895965254911923</c:v>
                </c:pt>
                <c:pt idx="5">
                  <c:v>7.9722260488089889</c:v>
                </c:pt>
                <c:pt idx="6">
                  <c:v>9.5538490389530111</c:v>
                </c:pt>
                <c:pt idx="7">
                  <c:v>11.050429672997732</c:v>
                </c:pt>
                <c:pt idx="8">
                  <c:v>11.620458489049332</c:v>
                </c:pt>
                <c:pt idx="9">
                  <c:v>10.339099759767446</c:v>
                </c:pt>
                <c:pt idx="10">
                  <c:v>9.7239469271339001</c:v>
                </c:pt>
                <c:pt idx="11">
                  <c:v>10.147814121326755</c:v>
                </c:pt>
              </c:numCache>
            </c:numRef>
          </c:val>
          <c:smooth val="0"/>
          <c:extLst>
            <c:ext xmlns:c16="http://schemas.microsoft.com/office/drawing/2014/chart" uri="{C3380CC4-5D6E-409C-BE32-E72D297353CC}">
              <c16:uniqueId val="{00000007-964A-45B0-A7EA-C62E9A7B5B4A}"/>
            </c:ext>
          </c:extLst>
        </c:ser>
        <c:ser>
          <c:idx val="6"/>
          <c:order val="1"/>
          <c:tx>
            <c:strRef>
              <c:f>Tarifs!$B$9</c:f>
              <c:strCache>
                <c:ptCount val="1"/>
                <c:pt idx="0">
                  <c:v>2016</c:v>
                </c:pt>
              </c:strCache>
            </c:strRef>
          </c:tx>
          <c:spPr>
            <a:ln w="41275">
              <a:solidFill>
                <a:schemeClr val="tx2">
                  <a:lumMod val="40000"/>
                  <a:lumOff val="60000"/>
                </a:schemeClr>
              </a:solidFill>
            </a:ln>
          </c:spPr>
          <c:marker>
            <c:symbol val="square"/>
            <c:size val="7"/>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Tarifs!$C$9:$N$9</c:f>
              <c:numCache>
                <c:formatCode>_(* #\ ##0_);_(* \(#\ ##0\);_(* "-"_);_(@_)</c:formatCode>
                <c:ptCount val="12"/>
                <c:pt idx="0">
                  <c:v>9.4364736031550951</c:v>
                </c:pt>
                <c:pt idx="1">
                  <c:v>9.1110528827579653</c:v>
                </c:pt>
                <c:pt idx="2">
                  <c:v>9.1540828008851118</c:v>
                </c:pt>
                <c:pt idx="3">
                  <c:v>9.3347218299001646</c:v>
                </c:pt>
                <c:pt idx="4">
                  <c:v>8.8211782507571019</c:v>
                </c:pt>
                <c:pt idx="5">
                  <c:v>8.4390248431298254</c:v>
                </c:pt>
                <c:pt idx="6">
                  <c:v>7.372849902885517</c:v>
                </c:pt>
                <c:pt idx="7">
                  <c:v>7.0397231473395632</c:v>
                </c:pt>
                <c:pt idx="8">
                  <c:v>8.0115914814549019</c:v>
                </c:pt>
                <c:pt idx="9">
                  <c:v>8.1094127053672374</c:v>
                </c:pt>
                <c:pt idx="10">
                  <c:v>8.130020460676306</c:v>
                </c:pt>
                <c:pt idx="11">
                  <c:v>7.3947299107838314</c:v>
                </c:pt>
              </c:numCache>
            </c:numRef>
          </c:val>
          <c:smooth val="0"/>
          <c:extLst>
            <c:ext xmlns:c16="http://schemas.microsoft.com/office/drawing/2014/chart" uri="{C3380CC4-5D6E-409C-BE32-E72D297353CC}">
              <c16:uniqueId val="{00000008-964A-45B0-A7EA-C62E9A7B5B4A}"/>
            </c:ext>
          </c:extLst>
        </c:ser>
        <c:ser>
          <c:idx val="7"/>
          <c:order val="2"/>
          <c:tx>
            <c:strRef>
              <c:f>Tarifs!$B$10</c:f>
              <c:strCache>
                <c:ptCount val="1"/>
                <c:pt idx="0">
                  <c:v>2017</c:v>
                </c:pt>
              </c:strCache>
            </c:strRef>
          </c:tx>
          <c:spPr>
            <a:ln w="38100">
              <a:solidFill>
                <a:schemeClr val="accent2">
                  <a:lumMod val="60000"/>
                  <a:lumOff val="40000"/>
                </a:schemeClr>
              </a:solidFill>
            </a:ln>
          </c:spPr>
          <c:marker>
            <c:symbol val="square"/>
            <c:size val="7"/>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Tarifs!$C$10:$N$10</c:f>
              <c:numCache>
                <c:formatCode>_(* #\ ##0_);_(* \(#\ ##0\);_(* "-"_);_(@_)</c:formatCode>
                <c:ptCount val="12"/>
                <c:pt idx="0">
                  <c:v>7.3612614529279954</c:v>
                </c:pt>
                <c:pt idx="1">
                  <c:v>6.3208591985363469</c:v>
                </c:pt>
                <c:pt idx="2">
                  <c:v>6.110750702945583</c:v>
                </c:pt>
                <c:pt idx="3">
                  <c:v>5.9987438472996093</c:v>
                </c:pt>
                <c:pt idx="4">
                  <c:v>5.8782405928842323</c:v>
                </c:pt>
                <c:pt idx="5">
                  <c:v>6.3085050974544181</c:v>
                </c:pt>
                <c:pt idx="6">
                  <c:v>5.5773994297380609</c:v>
                </c:pt>
                <c:pt idx="7">
                  <c:v>5.3601466275297946</c:v>
                </c:pt>
                <c:pt idx="8">
                  <c:v>4.8548633277171618</c:v>
                </c:pt>
                <c:pt idx="9">
                  <c:v>4.38379715307972</c:v>
                </c:pt>
                <c:pt idx="10">
                  <c:v>3.5334082175318162</c:v>
                </c:pt>
                <c:pt idx="11">
                  <c:v>3.4583633970153986</c:v>
                </c:pt>
              </c:numCache>
            </c:numRef>
          </c:val>
          <c:smooth val="0"/>
          <c:extLst>
            <c:ext xmlns:c16="http://schemas.microsoft.com/office/drawing/2014/chart" uri="{C3380CC4-5D6E-409C-BE32-E72D297353CC}">
              <c16:uniqueId val="{00000009-964A-45B0-A7EA-C62E9A7B5B4A}"/>
            </c:ext>
          </c:extLst>
        </c:ser>
        <c:ser>
          <c:idx val="8"/>
          <c:order val="3"/>
          <c:tx>
            <c:strRef>
              <c:f>Tarifs!$B$11</c:f>
              <c:strCache>
                <c:ptCount val="1"/>
                <c:pt idx="0">
                  <c:v>2018</c:v>
                </c:pt>
              </c:strCache>
            </c:strRef>
          </c:tx>
          <c:spPr>
            <a:ln w="38100">
              <a:solidFill>
                <a:srgbClr val="7030A0"/>
              </a:solidFill>
            </a:ln>
          </c:spPr>
          <c:marker>
            <c:symbol val="diamond"/>
            <c:size val="7"/>
            <c:spPr>
              <a:solidFill>
                <a:srgbClr val="7030A0"/>
              </a:solidFill>
              <a:ln>
                <a:solidFill>
                  <a:srgbClr val="7030A0"/>
                </a:solidFill>
              </a:ln>
            </c:spPr>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Tarifs!$C$11:$N$11</c:f>
              <c:numCache>
                <c:formatCode>_(* #\ ##0_);_(* \(#\ ##0\);_(* "-"_);_(@_)</c:formatCode>
                <c:ptCount val="12"/>
                <c:pt idx="0">
                  <c:v>3.340044053660896</c:v>
                </c:pt>
                <c:pt idx="1">
                  <c:v>3.1591091257169479</c:v>
                </c:pt>
                <c:pt idx="2">
                  <c:v>3.062321498499295</c:v>
                </c:pt>
                <c:pt idx="3">
                  <c:v>3.0313864241015862</c:v>
                </c:pt>
                <c:pt idx="4">
                  <c:v>2.9840878364977881</c:v>
                </c:pt>
                <c:pt idx="5">
                  <c:v>3.2416167902865287</c:v>
                </c:pt>
                <c:pt idx="6">
                  <c:v>3.0247376470570555</c:v>
                </c:pt>
                <c:pt idx="7">
                  <c:v>3.5304920303135199</c:v>
                </c:pt>
                <c:pt idx="8">
                  <c:v>3.7118233382287995</c:v>
                </c:pt>
                <c:pt idx="9">
                  <c:v>3.8064743045198584</c:v>
                </c:pt>
                <c:pt idx="10">
                  <c:v>3.4485361539893442</c:v>
                </c:pt>
                <c:pt idx="11">
                  <c:v>3.3709116502881749</c:v>
                </c:pt>
              </c:numCache>
            </c:numRef>
          </c:val>
          <c:smooth val="0"/>
          <c:extLst>
            <c:ext xmlns:c16="http://schemas.microsoft.com/office/drawing/2014/chart" uri="{C3380CC4-5D6E-409C-BE32-E72D297353CC}">
              <c16:uniqueId val="{0000000A-964A-45B0-A7EA-C62E9A7B5B4A}"/>
            </c:ext>
          </c:extLst>
        </c:ser>
        <c:ser>
          <c:idx val="0"/>
          <c:order val="4"/>
          <c:tx>
            <c:strRef>
              <c:f>Tarifs!$B$12</c:f>
              <c:strCache>
                <c:ptCount val="1"/>
                <c:pt idx="0">
                  <c:v>2019</c:v>
                </c:pt>
              </c:strCache>
            </c:strRef>
          </c:tx>
          <c:spPr>
            <a:ln w="34925"/>
          </c:spP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Tarifs!$C$12:$N$12</c:f>
              <c:numCache>
                <c:formatCode>_(* #\ ##0_);_(* \(#\ ##0\);_(* "-"_);_(@_)</c:formatCode>
                <c:ptCount val="12"/>
                <c:pt idx="0">
                  <c:v>3.3408426883477071</c:v>
                </c:pt>
                <c:pt idx="1">
                  <c:v>3.1447139073402166</c:v>
                </c:pt>
                <c:pt idx="2">
                  <c:v>2.9939316325545198</c:v>
                </c:pt>
                <c:pt idx="3">
                  <c:v>2.8701358532536254</c:v>
                </c:pt>
                <c:pt idx="4">
                  <c:v>2.8265490824551458</c:v>
                </c:pt>
                <c:pt idx="5">
                  <c:v>2.7549470905385496</c:v>
                </c:pt>
                <c:pt idx="6">
                  <c:v>2.5886833779496272</c:v>
                </c:pt>
                <c:pt idx="7">
                  <c:v>2.3586782160187729</c:v>
                </c:pt>
                <c:pt idx="8">
                  <c:v>2.2200880646470647</c:v>
                </c:pt>
                <c:pt idx="9">
                  <c:v>2.2062180902885804</c:v>
                </c:pt>
                <c:pt idx="10">
                  <c:v>2.3432846104610361</c:v>
                </c:pt>
                <c:pt idx="11">
                  <c:v>2.4110860675089429</c:v>
                </c:pt>
              </c:numCache>
            </c:numRef>
          </c:val>
          <c:smooth val="0"/>
          <c:extLst>
            <c:ext xmlns:c16="http://schemas.microsoft.com/office/drawing/2014/chart" uri="{C3380CC4-5D6E-409C-BE32-E72D297353CC}">
              <c16:uniqueId val="{00000002-5F79-42FD-AF2A-C40AC5830031}"/>
            </c:ext>
          </c:extLst>
        </c:ser>
        <c:ser>
          <c:idx val="1"/>
          <c:order val="5"/>
          <c:tx>
            <c:strRef>
              <c:f>Tarifs!$B$13</c:f>
              <c:strCache>
                <c:ptCount val="1"/>
                <c:pt idx="0">
                  <c:v>2020</c:v>
                </c:pt>
              </c:strCache>
            </c:strRef>
          </c:tx>
          <c:spPr>
            <a:ln w="34925"/>
          </c:spP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Tarifs!$C$13:$N$13</c:f>
              <c:numCache>
                <c:formatCode>_(* #\ ##0_);_(* \(#\ ##0\);_(* "-"_);_(@_)</c:formatCode>
                <c:ptCount val="12"/>
                <c:pt idx="0">
                  <c:v>2.4254160005407726</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5F79-42FD-AF2A-C40AC5830031}"/>
            </c:ext>
          </c:extLst>
        </c:ser>
        <c:dLbls>
          <c:showLegendKey val="0"/>
          <c:showVal val="0"/>
          <c:showCatName val="0"/>
          <c:showSerName val="0"/>
          <c:showPercent val="0"/>
          <c:showBubbleSize val="0"/>
        </c:dLbls>
        <c:marker val="1"/>
        <c:smooth val="0"/>
        <c:axId val="728389136"/>
        <c:axId val="728389680"/>
      </c:lineChart>
      <c:catAx>
        <c:axId val="728389136"/>
        <c:scaling>
          <c:orientation val="minMax"/>
        </c:scaling>
        <c:delete val="0"/>
        <c:axPos val="b"/>
        <c:numFmt formatCode="General" sourceLinked="0"/>
        <c:majorTickMark val="out"/>
        <c:minorTickMark val="none"/>
        <c:tickLblPos val="nextTo"/>
        <c:crossAx val="728389680"/>
        <c:crosses val="autoZero"/>
        <c:auto val="1"/>
        <c:lblAlgn val="ctr"/>
        <c:lblOffset val="100"/>
        <c:noMultiLvlLbl val="0"/>
      </c:catAx>
      <c:valAx>
        <c:axId val="728389680"/>
        <c:scaling>
          <c:orientation val="minMax"/>
        </c:scaling>
        <c:delete val="0"/>
        <c:axPos val="l"/>
        <c:majorGridlines/>
        <c:numFmt formatCode="_(* #\ ##0_);_(* \(#\ ##0\);_(* &quot;-&quot;_);_(@_)" sourceLinked="1"/>
        <c:majorTickMark val="out"/>
        <c:minorTickMark val="none"/>
        <c:tickLblPos val="nextTo"/>
        <c:crossAx val="72838913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Tarifs!$B$32</c:f>
              <c:strCache>
                <c:ptCount val="1"/>
                <c:pt idx="0">
                  <c:v>2015</c:v>
                </c:pt>
              </c:strCache>
            </c:strRef>
          </c:tx>
          <c:spPr>
            <a:ln w="34925"/>
          </c:spP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Tarifs!$C$32:$N$32</c:f>
              <c:numCache>
                <c:formatCode>_(* #\ ##0_);_(* \(#\ ##0\);_(* "-"_);_(@_)</c:formatCode>
                <c:ptCount val="12"/>
                <c:pt idx="0">
                  <c:v>14.087685736927819</c:v>
                </c:pt>
                <c:pt idx="1">
                  <c:v>20.504064250611421</c:v>
                </c:pt>
                <c:pt idx="2">
                  <c:v>18.84196396961088</c:v>
                </c:pt>
                <c:pt idx="3">
                  <c:v>15.342043253311388</c:v>
                </c:pt>
                <c:pt idx="4">
                  <c:v>15.759631537686015</c:v>
                </c:pt>
                <c:pt idx="5">
                  <c:v>14.728382221777636</c:v>
                </c:pt>
                <c:pt idx="6">
                  <c:v>16.509555472597189</c:v>
                </c:pt>
                <c:pt idx="7">
                  <c:v>16.663574935171905</c:v>
                </c:pt>
                <c:pt idx="8">
                  <c:v>16.586457937988744</c:v>
                </c:pt>
                <c:pt idx="9">
                  <c:v>13.232993688060716</c:v>
                </c:pt>
                <c:pt idx="10">
                  <c:v>16.78356587883863</c:v>
                </c:pt>
                <c:pt idx="11">
                  <c:v>13.964888176622456</c:v>
                </c:pt>
              </c:numCache>
            </c:numRef>
          </c:val>
          <c:smooth val="0"/>
          <c:extLst>
            <c:ext xmlns:c16="http://schemas.microsoft.com/office/drawing/2014/chart" uri="{C3380CC4-5D6E-409C-BE32-E72D297353CC}">
              <c16:uniqueId val="{00000000-8CB1-4758-AC43-596B3014A0A4}"/>
            </c:ext>
          </c:extLst>
        </c:ser>
        <c:ser>
          <c:idx val="2"/>
          <c:order val="1"/>
          <c:tx>
            <c:strRef>
              <c:f>Tarifs!$B$33</c:f>
              <c:strCache>
                <c:ptCount val="1"/>
                <c:pt idx="0">
                  <c:v>2016</c:v>
                </c:pt>
              </c:strCache>
            </c:strRef>
          </c:tx>
          <c:spPr>
            <a:ln w="38100"/>
          </c:spP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Tarifs!$C$33:$N$33</c:f>
              <c:numCache>
                <c:formatCode>_(* #\ ##0_);_(* \(#\ ##0\);_(* "-"_);_(@_)</c:formatCode>
                <c:ptCount val="12"/>
                <c:pt idx="0">
                  <c:v>18.573303253351288</c:v>
                </c:pt>
                <c:pt idx="1">
                  <c:v>20.231884026124096</c:v>
                </c:pt>
                <c:pt idx="2">
                  <c:v>21.188319836902412</c:v>
                </c:pt>
                <c:pt idx="3">
                  <c:v>20.237914443970563</c:v>
                </c:pt>
                <c:pt idx="4">
                  <c:v>15.179756877289206</c:v>
                </c:pt>
                <c:pt idx="5">
                  <c:v>12.479368406869813</c:v>
                </c:pt>
                <c:pt idx="6">
                  <c:v>10.798898862752193</c:v>
                </c:pt>
                <c:pt idx="7">
                  <c:v>8.8065570450912176</c:v>
                </c:pt>
                <c:pt idx="8">
                  <c:v>9.4700097302570736</c:v>
                </c:pt>
                <c:pt idx="9">
                  <c:v>10.362031161717157</c:v>
                </c:pt>
                <c:pt idx="10">
                  <c:v>9.2611075529347406</c:v>
                </c:pt>
                <c:pt idx="11">
                  <c:v>8.5342187042233491</c:v>
                </c:pt>
              </c:numCache>
            </c:numRef>
          </c:val>
          <c:smooth val="0"/>
          <c:extLst>
            <c:ext xmlns:c16="http://schemas.microsoft.com/office/drawing/2014/chart" uri="{C3380CC4-5D6E-409C-BE32-E72D297353CC}">
              <c16:uniqueId val="{00000001-8CB1-4758-AC43-596B3014A0A4}"/>
            </c:ext>
          </c:extLst>
        </c:ser>
        <c:ser>
          <c:idx val="0"/>
          <c:order val="2"/>
          <c:tx>
            <c:strRef>
              <c:f>Tarifs!$B$34</c:f>
              <c:strCache>
                <c:ptCount val="1"/>
                <c:pt idx="0">
                  <c:v>2017</c:v>
                </c:pt>
              </c:strCache>
            </c:strRef>
          </c:tx>
          <c:spPr>
            <a:ln w="34925"/>
          </c:spPr>
          <c:marker>
            <c:symbol val="diamond"/>
            <c:size val="9"/>
          </c:marker>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Tarifs!$C$34:$N$34</c:f>
              <c:numCache>
                <c:formatCode>_(* #\ ##0_);_(* \(#\ ##0\);_(* "-"_);_(@_)</c:formatCode>
                <c:ptCount val="12"/>
                <c:pt idx="0">
                  <c:v>10.345342033837426</c:v>
                </c:pt>
                <c:pt idx="1">
                  <c:v>8.4327597354419428</c:v>
                </c:pt>
                <c:pt idx="2">
                  <c:v>11.600657284062253</c:v>
                </c:pt>
                <c:pt idx="3">
                  <c:v>11.75079247398806</c:v>
                </c:pt>
                <c:pt idx="4">
                  <c:v>11.564810629796407</c:v>
                </c:pt>
                <c:pt idx="5">
                  <c:v>14.002740488114997</c:v>
                </c:pt>
                <c:pt idx="6">
                  <c:v>10.166398883044835</c:v>
                </c:pt>
                <c:pt idx="7">
                  <c:v>10.13437554294177</c:v>
                </c:pt>
                <c:pt idx="8">
                  <c:v>9.0938469314428083</c:v>
                </c:pt>
                <c:pt idx="9">
                  <c:v>7.1916193092314336</c:v>
                </c:pt>
                <c:pt idx="10">
                  <c:v>6.563598720790206</c:v>
                </c:pt>
                <c:pt idx="11">
                  <c:v>6.4087240018703193</c:v>
                </c:pt>
              </c:numCache>
            </c:numRef>
          </c:val>
          <c:smooth val="0"/>
          <c:extLst>
            <c:ext xmlns:c16="http://schemas.microsoft.com/office/drawing/2014/chart" uri="{C3380CC4-5D6E-409C-BE32-E72D297353CC}">
              <c16:uniqueId val="{00000002-8CB1-4758-AC43-596B3014A0A4}"/>
            </c:ext>
          </c:extLst>
        </c:ser>
        <c:ser>
          <c:idx val="3"/>
          <c:order val="3"/>
          <c:tx>
            <c:strRef>
              <c:f>Tarifs!$B$35</c:f>
              <c:strCache>
                <c:ptCount val="1"/>
                <c:pt idx="0">
                  <c:v>2018</c:v>
                </c:pt>
              </c:strCache>
            </c:strRef>
          </c:tx>
          <c:spPr>
            <a:ln w="38100"/>
          </c:spPr>
          <c:marker>
            <c:symbol val="circle"/>
            <c:size val="7"/>
          </c:marker>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Tarifs!$C$35:$N$35</c:f>
              <c:numCache>
                <c:formatCode>_(* #\ ##0_);_(* \(#\ ##0\);_(* "-"_);_(@_)</c:formatCode>
                <c:ptCount val="12"/>
                <c:pt idx="0">
                  <c:v>6.3150215930483418</c:v>
                </c:pt>
                <c:pt idx="1">
                  <c:v>4.2131270027838603</c:v>
                </c:pt>
                <c:pt idx="2">
                  <c:v>4.1495574395350561</c:v>
                </c:pt>
                <c:pt idx="3">
                  <c:v>3.0144505929549861</c:v>
                </c:pt>
                <c:pt idx="4">
                  <c:v>3.8591826438039503</c:v>
                </c:pt>
                <c:pt idx="5">
                  <c:v>6.7842817657975445</c:v>
                </c:pt>
                <c:pt idx="6">
                  <c:v>6.2027258463759987</c:v>
                </c:pt>
                <c:pt idx="7">
                  <c:v>7.2453984444096076</c:v>
                </c:pt>
                <c:pt idx="8">
                  <c:v>7.7609747728542775</c:v>
                </c:pt>
                <c:pt idx="9">
                  <c:v>8.2183405779645824</c:v>
                </c:pt>
                <c:pt idx="10">
                  <c:v>6.8998222932596676</c:v>
                </c:pt>
                <c:pt idx="11">
                  <c:v>6.8457564019602799</c:v>
                </c:pt>
              </c:numCache>
            </c:numRef>
          </c:val>
          <c:smooth val="0"/>
          <c:extLst>
            <c:ext xmlns:c16="http://schemas.microsoft.com/office/drawing/2014/chart" uri="{C3380CC4-5D6E-409C-BE32-E72D297353CC}">
              <c16:uniqueId val="{00000003-8CB1-4758-AC43-596B3014A0A4}"/>
            </c:ext>
          </c:extLst>
        </c:ser>
        <c:ser>
          <c:idx val="4"/>
          <c:order val="4"/>
          <c:tx>
            <c:strRef>
              <c:f>Tarifs!$B$36</c:f>
              <c:strCache>
                <c:ptCount val="1"/>
                <c:pt idx="0">
                  <c:v>2019</c:v>
                </c:pt>
              </c:strCache>
            </c:strRef>
          </c:tx>
          <c:spPr>
            <a:ln w="34925"/>
          </c:spPr>
          <c:marker>
            <c:symbol val="diamond"/>
            <c:size val="7"/>
          </c:marker>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Tarifs!$C$36:$N$36</c:f>
              <c:numCache>
                <c:formatCode>_(* #\ ##0_);_(* \(#\ ##0\);_(* "-"_);_(@_)</c:formatCode>
                <c:ptCount val="12"/>
                <c:pt idx="0">
                  <c:v>6.6804737869545505</c:v>
                </c:pt>
                <c:pt idx="1">
                  <c:v>6.3149624301114473</c:v>
                </c:pt>
                <c:pt idx="2">
                  <c:v>6.10915745241903</c:v>
                </c:pt>
                <c:pt idx="3">
                  <c:v>5.8323436259754642</c:v>
                </c:pt>
                <c:pt idx="4">
                  <c:v>5.6477962312578347</c:v>
                </c:pt>
                <c:pt idx="5">
                  <c:v>5.5118857347857837</c:v>
                </c:pt>
                <c:pt idx="6">
                  <c:v>5.1516238709390505</c:v>
                </c:pt>
                <c:pt idx="7">
                  <c:v>4.7275449609968883</c:v>
                </c:pt>
                <c:pt idx="8">
                  <c:v>4.4772046048150864</c:v>
                </c:pt>
                <c:pt idx="9">
                  <c:v>4.4697458357294257</c:v>
                </c:pt>
                <c:pt idx="10">
                  <c:v>4.7822669413612466</c:v>
                </c:pt>
                <c:pt idx="11">
                  <c:v>4.8751478346469677</c:v>
                </c:pt>
              </c:numCache>
            </c:numRef>
          </c:val>
          <c:smooth val="0"/>
          <c:extLst>
            <c:ext xmlns:c16="http://schemas.microsoft.com/office/drawing/2014/chart" uri="{C3380CC4-5D6E-409C-BE32-E72D297353CC}">
              <c16:uniqueId val="{00000000-DC2B-43C3-9D40-429ABCAE6652}"/>
            </c:ext>
          </c:extLst>
        </c:ser>
        <c:ser>
          <c:idx val="5"/>
          <c:order val="5"/>
          <c:tx>
            <c:strRef>
              <c:f>Tarifs!$B$37</c:f>
              <c:strCache>
                <c:ptCount val="1"/>
                <c:pt idx="0">
                  <c:v>2020</c:v>
                </c:pt>
              </c:strCache>
            </c:strRef>
          </c:tx>
          <c:spPr>
            <a:ln w="22225"/>
          </c:spPr>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Tarifs!$C$37:$N$37</c:f>
              <c:numCache>
                <c:formatCode>_(* #\ ##0_);_(* \(#\ ##0\);_(* "-"_);_(@_)</c:formatCode>
                <c:ptCount val="12"/>
                <c:pt idx="0">
                  <c:v>4.9360732423603926</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DC2B-43C3-9D40-429ABCAE6652}"/>
            </c:ext>
          </c:extLst>
        </c:ser>
        <c:dLbls>
          <c:showLegendKey val="0"/>
          <c:showVal val="0"/>
          <c:showCatName val="0"/>
          <c:showSerName val="0"/>
          <c:showPercent val="0"/>
          <c:showBubbleSize val="0"/>
        </c:dLbls>
        <c:marker val="1"/>
        <c:smooth val="0"/>
        <c:axId val="728392400"/>
        <c:axId val="729916432"/>
      </c:lineChart>
      <c:catAx>
        <c:axId val="728392400"/>
        <c:scaling>
          <c:orientation val="minMax"/>
        </c:scaling>
        <c:delete val="0"/>
        <c:axPos val="b"/>
        <c:numFmt formatCode="General" sourceLinked="0"/>
        <c:majorTickMark val="out"/>
        <c:minorTickMark val="none"/>
        <c:tickLblPos val="nextTo"/>
        <c:crossAx val="729916432"/>
        <c:crosses val="autoZero"/>
        <c:auto val="1"/>
        <c:lblAlgn val="ctr"/>
        <c:lblOffset val="100"/>
        <c:noMultiLvlLbl val="0"/>
      </c:catAx>
      <c:valAx>
        <c:axId val="729916432"/>
        <c:scaling>
          <c:orientation val="minMax"/>
        </c:scaling>
        <c:delete val="0"/>
        <c:axPos val="l"/>
        <c:majorGridlines/>
        <c:numFmt formatCode="_(* #\ ##0_);_(* \(#\ ##0\);_(* &quot;-&quot;_);_(@_)" sourceLinked="1"/>
        <c:majorTickMark val="out"/>
        <c:minorTickMark val="none"/>
        <c:tickLblPos val="nextTo"/>
        <c:crossAx val="728392400"/>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4.5428562944486509E-2"/>
          <c:y val="2.7966804440220063E-2"/>
          <c:w val="0.7778524865917148"/>
          <c:h val="0.83431160495003276"/>
        </c:manualLayout>
      </c:layout>
      <c:lineChart>
        <c:grouping val="standard"/>
        <c:varyColors val="0"/>
        <c:ser>
          <c:idx val="1"/>
          <c:order val="0"/>
          <c:tx>
            <c:strRef>
              <c:f>Tarifs!$B$58</c:f>
              <c:strCache>
                <c:ptCount val="1"/>
                <c:pt idx="0">
                  <c:v>2015</c:v>
                </c:pt>
              </c:strCache>
            </c:strRef>
          </c:tx>
          <c:spPr>
            <a:ln w="34925"/>
          </c:spPr>
          <c:cat>
            <c:strRef>
              <c:f>Tarifs!$C$57:$N$57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Tarifs!$C$58:$N$58</c:f>
              <c:numCache>
                <c:formatCode>_(* #\ ##0_);_(* \(#\ ##0\);_(* "-"_);_(@_)</c:formatCode>
                <c:ptCount val="12"/>
                <c:pt idx="0">
                  <c:v>21.568718669223102</c:v>
                </c:pt>
                <c:pt idx="1">
                  <c:v>22.870516743767055</c:v>
                </c:pt>
                <c:pt idx="2">
                  <c:v>24.148538726945674</c:v>
                </c:pt>
                <c:pt idx="3">
                  <c:v>13.384626767828836</c:v>
                </c:pt>
                <c:pt idx="4">
                  <c:v>20.414026428569727</c:v>
                </c:pt>
                <c:pt idx="5">
                  <c:v>24.565996291881934</c:v>
                </c:pt>
                <c:pt idx="6">
                  <c:v>17.630660825283424</c:v>
                </c:pt>
                <c:pt idx="7">
                  <c:v>17.549878971706491</c:v>
                </c:pt>
                <c:pt idx="8">
                  <c:v>18.48270289612169</c:v>
                </c:pt>
                <c:pt idx="9">
                  <c:v>20.956233814347943</c:v>
                </c:pt>
                <c:pt idx="10">
                  <c:v>16.493536376399167</c:v>
                </c:pt>
                <c:pt idx="11">
                  <c:v>15.997004865910879</c:v>
                </c:pt>
              </c:numCache>
            </c:numRef>
          </c:val>
          <c:smooth val="0"/>
          <c:extLst>
            <c:ext xmlns:c16="http://schemas.microsoft.com/office/drawing/2014/chart" uri="{C3380CC4-5D6E-409C-BE32-E72D297353CC}">
              <c16:uniqueId val="{00000000-963F-4423-8492-F353301864A6}"/>
            </c:ext>
          </c:extLst>
        </c:ser>
        <c:ser>
          <c:idx val="2"/>
          <c:order val="1"/>
          <c:tx>
            <c:strRef>
              <c:f>Tarifs!$B$59</c:f>
              <c:strCache>
                <c:ptCount val="1"/>
                <c:pt idx="0">
                  <c:v>2016</c:v>
                </c:pt>
              </c:strCache>
            </c:strRef>
          </c:tx>
          <c:spPr>
            <a:ln w="38100"/>
          </c:spP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Tarifs!$C$57:$N$57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Tarifs!$C$59:$N$59</c:f>
              <c:numCache>
                <c:formatCode>_(* #\ ##0_);_(* \(#\ ##0\);_(* "-"_);_(@_)</c:formatCode>
                <c:ptCount val="12"/>
                <c:pt idx="0">
                  <c:v>16.893298907056636</c:v>
                </c:pt>
                <c:pt idx="1">
                  <c:v>9.8203692805650995</c:v>
                </c:pt>
                <c:pt idx="2">
                  <c:v>13.650618069421485</c:v>
                </c:pt>
                <c:pt idx="3">
                  <c:v>12.754757433068853</c:v>
                </c:pt>
                <c:pt idx="4">
                  <c:v>8.9505122878924777</c:v>
                </c:pt>
                <c:pt idx="5">
                  <c:v>9.4503618733519321</c:v>
                </c:pt>
                <c:pt idx="6">
                  <c:v>8.9669288564490639</c:v>
                </c:pt>
                <c:pt idx="7">
                  <c:v>8.853301861397135</c:v>
                </c:pt>
                <c:pt idx="8">
                  <c:v>9.010384883106779</c:v>
                </c:pt>
                <c:pt idx="9">
                  <c:v>9.3730117962240449</c:v>
                </c:pt>
                <c:pt idx="10">
                  <c:v>9.8214331922003968</c:v>
                </c:pt>
                <c:pt idx="11">
                  <c:v>9.712359574080816</c:v>
                </c:pt>
              </c:numCache>
            </c:numRef>
          </c:val>
          <c:smooth val="0"/>
          <c:extLst>
            <c:ext xmlns:c16="http://schemas.microsoft.com/office/drawing/2014/chart" uri="{C3380CC4-5D6E-409C-BE32-E72D297353CC}">
              <c16:uniqueId val="{00000001-963F-4423-8492-F353301864A6}"/>
            </c:ext>
          </c:extLst>
        </c:ser>
        <c:ser>
          <c:idx val="0"/>
          <c:order val="2"/>
          <c:tx>
            <c:strRef>
              <c:f>Tarifs!$B$60</c:f>
              <c:strCache>
                <c:ptCount val="1"/>
                <c:pt idx="0">
                  <c:v>2017</c:v>
                </c:pt>
              </c:strCache>
            </c:strRef>
          </c:tx>
          <c:spPr>
            <a:ln w="34925"/>
          </c:spPr>
          <c:marker>
            <c:symbol val="diamond"/>
            <c:size val="9"/>
          </c:marker>
          <c:cat>
            <c:strRef>
              <c:f>Tarifs!$C$57:$N$57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Tarifs!$C$60:$N$60</c:f>
              <c:numCache>
                <c:formatCode>_(* #\ ##0_);_(* \(#\ ##0\);_(* "-"_);_(@_)</c:formatCode>
                <c:ptCount val="12"/>
                <c:pt idx="0">
                  <c:v>8.8572090524985967</c:v>
                </c:pt>
                <c:pt idx="1">
                  <c:v>13.892637692585248</c:v>
                </c:pt>
                <c:pt idx="2">
                  <c:v>10.330667136247257</c:v>
                </c:pt>
                <c:pt idx="3">
                  <c:v>9.1836924280652443</c:v>
                </c:pt>
                <c:pt idx="4">
                  <c:v>9.0694256674077725</c:v>
                </c:pt>
                <c:pt idx="5">
                  <c:v>8.4640531545807818</c:v>
                </c:pt>
                <c:pt idx="6">
                  <c:v>7.5770316940635984</c:v>
                </c:pt>
                <c:pt idx="7">
                  <c:v>14.729702476875531</c:v>
                </c:pt>
                <c:pt idx="8">
                  <c:v>11.473449028182838</c:v>
                </c:pt>
                <c:pt idx="9">
                  <c:v>10.650719548472384</c:v>
                </c:pt>
                <c:pt idx="10">
                  <c:v>11.149249980949202</c:v>
                </c:pt>
                <c:pt idx="11">
                  <c:v>11.947720007535834</c:v>
                </c:pt>
              </c:numCache>
            </c:numRef>
          </c:val>
          <c:smooth val="0"/>
          <c:extLst>
            <c:ext xmlns:c16="http://schemas.microsoft.com/office/drawing/2014/chart" uri="{C3380CC4-5D6E-409C-BE32-E72D297353CC}">
              <c16:uniqueId val="{00000002-963F-4423-8492-F353301864A6}"/>
            </c:ext>
          </c:extLst>
        </c:ser>
        <c:ser>
          <c:idx val="3"/>
          <c:order val="3"/>
          <c:tx>
            <c:strRef>
              <c:f>Tarifs!$B$61</c:f>
              <c:strCache>
                <c:ptCount val="1"/>
                <c:pt idx="0">
                  <c:v>2018</c:v>
                </c:pt>
              </c:strCache>
            </c:strRef>
          </c:tx>
          <c:spPr>
            <a:ln w="34925">
              <a:solidFill>
                <a:srgbClr val="7030A0"/>
              </a:solidFill>
            </a:ln>
          </c:spPr>
          <c:marker>
            <c:symbol val="circle"/>
            <c:size val="5"/>
          </c:marker>
          <c:cat>
            <c:strRef>
              <c:f>Tarifs!$C$57:$N$57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Tarifs!$C$61:$N$61</c:f>
              <c:numCache>
                <c:formatCode>_(* #\ ##0_);_(* \(#\ ##0\);_(* "-"_);_(@_)</c:formatCode>
                <c:ptCount val="12"/>
                <c:pt idx="0">
                  <c:v>11.95814235917392</c:v>
                </c:pt>
                <c:pt idx="1">
                  <c:v>28.11750036854836</c:v>
                </c:pt>
                <c:pt idx="2">
                  <c:v>52.31750117920329</c:v>
                </c:pt>
                <c:pt idx="3">
                  <c:v>14.134028542892041</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963F-4423-8492-F353301864A6}"/>
            </c:ext>
          </c:extLst>
        </c:ser>
        <c:dLbls>
          <c:showLegendKey val="0"/>
          <c:showVal val="0"/>
          <c:showCatName val="0"/>
          <c:showSerName val="0"/>
          <c:showPercent val="0"/>
          <c:showBubbleSize val="0"/>
        </c:dLbls>
        <c:marker val="1"/>
        <c:smooth val="0"/>
        <c:axId val="729930032"/>
        <c:axId val="729926224"/>
      </c:lineChart>
      <c:catAx>
        <c:axId val="729930032"/>
        <c:scaling>
          <c:orientation val="minMax"/>
        </c:scaling>
        <c:delete val="0"/>
        <c:axPos val="b"/>
        <c:numFmt formatCode="General" sourceLinked="0"/>
        <c:majorTickMark val="out"/>
        <c:minorTickMark val="none"/>
        <c:tickLblPos val="nextTo"/>
        <c:crossAx val="729926224"/>
        <c:crosses val="autoZero"/>
        <c:auto val="1"/>
        <c:lblAlgn val="ctr"/>
        <c:lblOffset val="100"/>
        <c:noMultiLvlLbl val="0"/>
      </c:catAx>
      <c:valAx>
        <c:axId val="729926224"/>
        <c:scaling>
          <c:orientation val="minMax"/>
        </c:scaling>
        <c:delete val="0"/>
        <c:axPos val="l"/>
        <c:majorGridlines/>
        <c:numFmt formatCode="_(* #\ ##0_);_(* \(#\ ##0\);_(* &quot;-&quot;_);_(@_)" sourceLinked="1"/>
        <c:majorTickMark val="out"/>
        <c:minorTickMark val="none"/>
        <c:tickLblPos val="nextTo"/>
        <c:crossAx val="729930032"/>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7.5184190506394952E-2"/>
          <c:y val="2.7966804440220074E-2"/>
          <c:w val="0.83368433456530955"/>
          <c:h val="0.80026479369691406"/>
        </c:manualLayout>
      </c:layout>
      <c:lineChart>
        <c:grouping val="standard"/>
        <c:varyColors val="0"/>
        <c:ser>
          <c:idx val="0"/>
          <c:order val="0"/>
          <c:tx>
            <c:strRef>
              <c:f>Abonnés!$B$8</c:f>
              <c:strCache>
                <c:ptCount val="1"/>
                <c:pt idx="0">
                  <c:v>2015</c:v>
                </c:pt>
              </c:strCache>
            </c:strRef>
          </c:tx>
          <c:spPr>
            <a:ln w="34925"/>
          </c:spPr>
          <c:marker>
            <c:symbol val="diamond"/>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Abonnés!$C$8:$N$8</c:f>
              <c:numCache>
                <c:formatCode>_(* #\ ##0_);_(* \(#\ ##0\);_(* "-"_);_(@_)</c:formatCode>
                <c:ptCount val="12"/>
                <c:pt idx="0">
                  <c:v>1240.1990000000001</c:v>
                </c:pt>
                <c:pt idx="1">
                  <c:v>1154.0839999999998</c:v>
                </c:pt>
                <c:pt idx="2">
                  <c:v>1155.7950000000001</c:v>
                </c:pt>
                <c:pt idx="3">
                  <c:v>1247.289</c:v>
                </c:pt>
                <c:pt idx="4">
                  <c:v>1187.8130000000001</c:v>
                </c:pt>
                <c:pt idx="5">
                  <c:v>1228.7669999999998</c:v>
                </c:pt>
                <c:pt idx="6">
                  <c:v>1254.311590666724</c:v>
                </c:pt>
                <c:pt idx="7">
                  <c:v>1277.7156599999998</c:v>
                </c:pt>
                <c:pt idx="8">
                  <c:v>1403.643</c:v>
                </c:pt>
                <c:pt idx="9">
                  <c:v>1174.16833</c:v>
                </c:pt>
                <c:pt idx="10">
                  <c:v>1359.7673300000001</c:v>
                </c:pt>
                <c:pt idx="11">
                  <c:v>1397.58233</c:v>
                </c:pt>
              </c:numCache>
            </c:numRef>
          </c:val>
          <c:smooth val="0"/>
          <c:extLst>
            <c:ext xmlns:c16="http://schemas.microsoft.com/office/drawing/2014/chart" uri="{C3380CC4-5D6E-409C-BE32-E72D297353CC}">
              <c16:uniqueId val="{00000000-07B5-4156-B9D5-25A3208C8417}"/>
            </c:ext>
          </c:extLst>
        </c:ser>
        <c:ser>
          <c:idx val="1"/>
          <c:order val="1"/>
          <c:tx>
            <c:strRef>
              <c:f>Abonnés!$B$9</c:f>
              <c:strCache>
                <c:ptCount val="1"/>
                <c:pt idx="0">
                  <c:v>2016</c:v>
                </c:pt>
              </c:strCache>
            </c:strRef>
          </c:tx>
          <c:spPr>
            <a:ln w="34925"/>
          </c:spPr>
          <c:marker>
            <c:symbol val="squar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Abonnés!$C$9:$N$9</c:f>
              <c:numCache>
                <c:formatCode>_(* #\ ##0_);_(* \(#\ ##0\);_(* "-"_);_(@_)</c:formatCode>
                <c:ptCount val="12"/>
                <c:pt idx="0">
                  <c:v>1458.845</c:v>
                </c:pt>
                <c:pt idx="1">
                  <c:v>1464.0534934066577</c:v>
                </c:pt>
                <c:pt idx="2">
                  <c:v>1017.6657776811048</c:v>
                </c:pt>
                <c:pt idx="3">
                  <c:v>1538.54</c:v>
                </c:pt>
                <c:pt idx="4">
                  <c:v>1572.6279999999999</c:v>
                </c:pt>
                <c:pt idx="5">
                  <c:v>1609.8549999999998</c:v>
                </c:pt>
                <c:pt idx="6">
                  <c:v>1911.2200000000003</c:v>
                </c:pt>
                <c:pt idx="7">
                  <c:v>1941.047</c:v>
                </c:pt>
                <c:pt idx="8">
                  <c:v>1956.2454020999999</c:v>
                </c:pt>
                <c:pt idx="9">
                  <c:v>2042.1553460159998</c:v>
                </c:pt>
                <c:pt idx="10">
                  <c:v>2043.1230103798396</c:v>
                </c:pt>
                <c:pt idx="11">
                  <c:v>2014.163</c:v>
                </c:pt>
              </c:numCache>
            </c:numRef>
          </c:val>
          <c:smooth val="0"/>
          <c:extLst>
            <c:ext xmlns:c16="http://schemas.microsoft.com/office/drawing/2014/chart" uri="{C3380CC4-5D6E-409C-BE32-E72D297353CC}">
              <c16:uniqueId val="{00000001-07B5-4156-B9D5-25A3208C8417}"/>
            </c:ext>
          </c:extLst>
        </c:ser>
        <c:ser>
          <c:idx val="2"/>
          <c:order val="2"/>
          <c:tx>
            <c:strRef>
              <c:f>Abonnés!$B$10</c:f>
              <c:strCache>
                <c:ptCount val="1"/>
                <c:pt idx="0">
                  <c:v>2017</c:v>
                </c:pt>
              </c:strCache>
            </c:strRef>
          </c:tx>
          <c:spPr>
            <a:ln w="38100"/>
          </c:spPr>
          <c:marker>
            <c:symbol val="triang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Abonnés!$C$10:$N$10</c:f>
              <c:numCache>
                <c:formatCode>_(* #\ ##0_);_(* \(#\ ##0\);_(* "-"_);_(@_)</c:formatCode>
                <c:ptCount val="12"/>
                <c:pt idx="0">
                  <c:v>2054.9920199999997</c:v>
                </c:pt>
                <c:pt idx="1">
                  <c:v>2115.835</c:v>
                </c:pt>
                <c:pt idx="2">
                  <c:v>2111.7750000000001</c:v>
                </c:pt>
                <c:pt idx="3">
                  <c:v>1905.7150000000001</c:v>
                </c:pt>
                <c:pt idx="4">
                  <c:v>1920.8480000000004</c:v>
                </c:pt>
                <c:pt idx="5">
                  <c:v>1855.021</c:v>
                </c:pt>
                <c:pt idx="6">
                  <c:v>1949.4390000000001</c:v>
                </c:pt>
                <c:pt idx="7">
                  <c:v>1994.1390000000001</c:v>
                </c:pt>
                <c:pt idx="8">
                  <c:v>2038.0065957152947</c:v>
                </c:pt>
                <c:pt idx="9">
                  <c:v>2053.777</c:v>
                </c:pt>
                <c:pt idx="10">
                  <c:v>2069.5009999999997</c:v>
                </c:pt>
                <c:pt idx="11">
                  <c:v>2112.1379999999999</c:v>
                </c:pt>
              </c:numCache>
            </c:numRef>
          </c:val>
          <c:smooth val="0"/>
          <c:extLst>
            <c:ext xmlns:c16="http://schemas.microsoft.com/office/drawing/2014/chart" uri="{C3380CC4-5D6E-409C-BE32-E72D297353CC}">
              <c16:uniqueId val="{00000001-8B36-46C6-BA2F-2911AFC0003B}"/>
            </c:ext>
          </c:extLst>
        </c:ser>
        <c:ser>
          <c:idx val="3"/>
          <c:order val="3"/>
          <c:tx>
            <c:strRef>
              <c:f>Abonnés!$B$11</c:f>
              <c:strCache>
                <c:ptCount val="1"/>
                <c:pt idx="0">
                  <c:v>2018</c:v>
                </c:pt>
              </c:strCache>
            </c:strRef>
          </c:tx>
          <c:spPr>
            <a:ln w="38100"/>
          </c:spPr>
          <c:marker>
            <c:symbol val="triang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Abonnés!$C$11:$N$11</c:f>
              <c:numCache>
                <c:formatCode>_(* #\ ##0_);_(* \(#\ ##0\);_(* "-"_);_(@_)</c:formatCode>
                <c:ptCount val="12"/>
                <c:pt idx="0">
                  <c:v>2126.5665184608647</c:v>
                </c:pt>
                <c:pt idx="1">
                  <c:v>2086.1540000000005</c:v>
                </c:pt>
                <c:pt idx="2">
                  <c:v>2154.212</c:v>
                </c:pt>
                <c:pt idx="3">
                  <c:v>2172.7570000000001</c:v>
                </c:pt>
                <c:pt idx="4">
                  <c:v>2181.4260769458797</c:v>
                </c:pt>
                <c:pt idx="5">
                  <c:v>2190.2160000000003</c:v>
                </c:pt>
                <c:pt idx="6">
                  <c:v>2142.8399999999997</c:v>
                </c:pt>
                <c:pt idx="7">
                  <c:v>2110.076</c:v>
                </c:pt>
                <c:pt idx="8">
                  <c:v>2137.0722570067296</c:v>
                </c:pt>
                <c:pt idx="9">
                  <c:v>2119.873</c:v>
                </c:pt>
                <c:pt idx="10">
                  <c:v>2140.8720000000003</c:v>
                </c:pt>
                <c:pt idx="11">
                  <c:v>2221.5680000000002</c:v>
                </c:pt>
              </c:numCache>
            </c:numRef>
          </c:val>
          <c:smooth val="0"/>
          <c:extLst>
            <c:ext xmlns:c16="http://schemas.microsoft.com/office/drawing/2014/chart" uri="{C3380CC4-5D6E-409C-BE32-E72D297353CC}">
              <c16:uniqueId val="{00000002-8B36-46C6-BA2F-2911AFC0003B}"/>
            </c:ext>
          </c:extLst>
        </c:ser>
        <c:ser>
          <c:idx val="4"/>
          <c:order val="4"/>
          <c:tx>
            <c:strRef>
              <c:f>Abonnés!$B$12</c:f>
              <c:strCache>
                <c:ptCount val="1"/>
                <c:pt idx="0">
                  <c:v>2019</c:v>
                </c:pt>
              </c:strCache>
            </c:strRef>
          </c:tx>
          <c:spPr>
            <a:ln w="38100"/>
          </c:spPr>
          <c:marker>
            <c:symbol val="circ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Abonnés!$C$12:$N$12</c:f>
              <c:numCache>
                <c:formatCode>_(* #\ ##0_);_(* \(#\ ##0\);_(* "-"_);_(@_)</c:formatCode>
                <c:ptCount val="12"/>
                <c:pt idx="0">
                  <c:v>2285.0770000000002</c:v>
                </c:pt>
                <c:pt idx="1">
                  <c:v>2284.0410000000002</c:v>
                </c:pt>
                <c:pt idx="2">
                  <c:v>2268.4009261499432</c:v>
                </c:pt>
                <c:pt idx="3">
                  <c:v>2286.9512313276</c:v>
                </c:pt>
                <c:pt idx="4">
                  <c:v>2334.8686759821194</c:v>
                </c:pt>
                <c:pt idx="5">
                  <c:v>2327.4930824624776</c:v>
                </c:pt>
                <c:pt idx="6">
                  <c:v>2123.0406585110081</c:v>
                </c:pt>
                <c:pt idx="7">
                  <c:v>2210.3940783492112</c:v>
                </c:pt>
                <c:pt idx="8">
                  <c:v>2253.9162723722275</c:v>
                </c:pt>
                <c:pt idx="9">
                  <c:v>2254.1923268107148</c:v>
                </c:pt>
                <c:pt idx="10">
                  <c:v>2226.8786523239992</c:v>
                </c:pt>
                <c:pt idx="11">
                  <c:v>2131.5795527213004</c:v>
                </c:pt>
              </c:numCache>
            </c:numRef>
          </c:val>
          <c:smooth val="0"/>
          <c:extLst>
            <c:ext xmlns:c16="http://schemas.microsoft.com/office/drawing/2014/chart" uri="{C3380CC4-5D6E-409C-BE32-E72D297353CC}">
              <c16:uniqueId val="{00000000-E836-4B42-B20A-C4E3EA4073DD}"/>
            </c:ext>
          </c:extLst>
        </c:ser>
        <c:ser>
          <c:idx val="5"/>
          <c:order val="5"/>
          <c:tx>
            <c:strRef>
              <c:f>Abonnés!$B$13</c:f>
              <c:strCache>
                <c:ptCount val="1"/>
                <c:pt idx="0">
                  <c:v>2020</c:v>
                </c:pt>
              </c:strCache>
            </c:strRef>
          </c:tx>
          <c:spPr>
            <a:ln w="34925"/>
          </c:spPr>
          <c:marker>
            <c:symbol val="circ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Abonnés!$C$13:$N$13</c:f>
              <c:numCache>
                <c:formatCode>_(* #\ ##0_);_(* \(#\ ##0\);_(* "-"_);_(@_)</c:formatCode>
                <c:ptCount val="12"/>
                <c:pt idx="0">
                  <c:v>2081.1747943683617</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A734-4813-8601-3CF0794C630A}"/>
            </c:ext>
          </c:extLst>
        </c:ser>
        <c:dLbls>
          <c:showLegendKey val="0"/>
          <c:showVal val="0"/>
          <c:showCatName val="0"/>
          <c:showSerName val="0"/>
          <c:showPercent val="0"/>
          <c:showBubbleSize val="0"/>
        </c:dLbls>
        <c:marker val="1"/>
        <c:smooth val="0"/>
        <c:axId val="648350912"/>
        <c:axId val="648357984"/>
      </c:lineChart>
      <c:catAx>
        <c:axId val="648350912"/>
        <c:scaling>
          <c:orientation val="minMax"/>
        </c:scaling>
        <c:delete val="0"/>
        <c:axPos val="b"/>
        <c:numFmt formatCode="General" sourceLinked="0"/>
        <c:majorTickMark val="out"/>
        <c:minorTickMark val="none"/>
        <c:tickLblPos val="nextTo"/>
        <c:crossAx val="648357984"/>
        <c:crosses val="autoZero"/>
        <c:auto val="1"/>
        <c:lblAlgn val="ctr"/>
        <c:lblOffset val="100"/>
        <c:noMultiLvlLbl val="0"/>
      </c:catAx>
      <c:valAx>
        <c:axId val="648357984"/>
        <c:scaling>
          <c:orientation val="minMax"/>
          <c:max val="3000"/>
          <c:min val="1000"/>
        </c:scaling>
        <c:delete val="0"/>
        <c:axPos val="l"/>
        <c:majorGridlines/>
        <c:numFmt formatCode="_(* #\ ##0_);_(* \(#\ ##0\);_(* &quot;-&quot;_);_(@_)" sourceLinked="1"/>
        <c:majorTickMark val="out"/>
        <c:minorTickMark val="none"/>
        <c:tickLblPos val="nextTo"/>
        <c:crossAx val="648350912"/>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Trafic!$B$8</c:f>
              <c:strCache>
                <c:ptCount val="1"/>
                <c:pt idx="0">
                  <c:v>2015</c:v>
                </c:pt>
              </c:strCache>
            </c:strRef>
          </c:tx>
          <c:spPr>
            <a:ln w="34925"/>
          </c:spPr>
          <c:marker>
            <c:symbol val="diamond"/>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Trafic!$C$8:$N$8</c:f>
              <c:numCache>
                <c:formatCode>_(* #\ ##0_);_(* \(#\ ##0\);_(* "-"_);_(@_)</c:formatCode>
                <c:ptCount val="12"/>
                <c:pt idx="0">
                  <c:v>295561.25683295412</c:v>
                </c:pt>
                <c:pt idx="1">
                  <c:v>168352.23612673706</c:v>
                </c:pt>
                <c:pt idx="2">
                  <c:v>192553.56864671689</c:v>
                </c:pt>
                <c:pt idx="3">
                  <c:v>197433.05214538256</c:v>
                </c:pt>
                <c:pt idx="4">
                  <c:v>215249.66875901073</c:v>
                </c:pt>
                <c:pt idx="5">
                  <c:v>252442.01231519307</c:v>
                </c:pt>
                <c:pt idx="6">
                  <c:v>282492.06116034952</c:v>
                </c:pt>
                <c:pt idx="7">
                  <c:v>270853.73631444818</c:v>
                </c:pt>
                <c:pt idx="8">
                  <c:v>288809.45817817142</c:v>
                </c:pt>
                <c:pt idx="9">
                  <c:v>228913.76104948379</c:v>
                </c:pt>
                <c:pt idx="10">
                  <c:v>236677.94319999998</c:v>
                </c:pt>
                <c:pt idx="11">
                  <c:v>256052.83480047274</c:v>
                </c:pt>
              </c:numCache>
            </c:numRef>
          </c:val>
          <c:smooth val="0"/>
          <c:extLst>
            <c:ext xmlns:c16="http://schemas.microsoft.com/office/drawing/2014/chart" uri="{C3380CC4-5D6E-409C-BE32-E72D297353CC}">
              <c16:uniqueId val="{00000000-405B-4142-9317-717CEB778FD6}"/>
            </c:ext>
          </c:extLst>
        </c:ser>
        <c:ser>
          <c:idx val="1"/>
          <c:order val="1"/>
          <c:tx>
            <c:strRef>
              <c:f>Trafic!$B$9</c:f>
              <c:strCache>
                <c:ptCount val="1"/>
                <c:pt idx="0">
                  <c:v>2016</c:v>
                </c:pt>
              </c:strCache>
            </c:strRef>
          </c:tx>
          <c:spPr>
            <a:ln w="34925"/>
          </c:spPr>
          <c:marker>
            <c:symbol val="square"/>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Trafic!$C$9:$N$9</c:f>
              <c:numCache>
                <c:formatCode>_(* #\ ##0_);_(* \(#\ ##0\);_(* "-"_);_(@_)</c:formatCode>
                <c:ptCount val="12"/>
                <c:pt idx="0">
                  <c:v>268143.88565975055</c:v>
                </c:pt>
                <c:pt idx="1">
                  <c:v>285225.82339044579</c:v>
                </c:pt>
                <c:pt idx="2">
                  <c:v>279133.64342383383</c:v>
                </c:pt>
                <c:pt idx="3">
                  <c:v>304918.01641651365</c:v>
                </c:pt>
                <c:pt idx="4">
                  <c:v>329195.48795874364</c:v>
                </c:pt>
                <c:pt idx="5">
                  <c:v>341474.14511369599</c:v>
                </c:pt>
                <c:pt idx="6">
                  <c:v>370771.49146528618</c:v>
                </c:pt>
                <c:pt idx="7">
                  <c:v>402331.57493463717</c:v>
                </c:pt>
                <c:pt idx="8">
                  <c:v>392045.64706684265</c:v>
                </c:pt>
                <c:pt idx="9">
                  <c:v>391645.17652611609</c:v>
                </c:pt>
                <c:pt idx="10">
                  <c:v>372499.38627918315</c:v>
                </c:pt>
                <c:pt idx="11">
                  <c:v>442895.41241700947</c:v>
                </c:pt>
              </c:numCache>
            </c:numRef>
          </c:val>
          <c:smooth val="0"/>
          <c:extLst>
            <c:ext xmlns:c16="http://schemas.microsoft.com/office/drawing/2014/chart" uri="{C3380CC4-5D6E-409C-BE32-E72D297353CC}">
              <c16:uniqueId val="{00000001-405B-4142-9317-717CEB778FD6}"/>
            </c:ext>
          </c:extLst>
        </c:ser>
        <c:ser>
          <c:idx val="2"/>
          <c:order val="2"/>
          <c:tx>
            <c:strRef>
              <c:f>Trafic!$B$10</c:f>
              <c:strCache>
                <c:ptCount val="1"/>
                <c:pt idx="0">
                  <c:v>2017</c:v>
                </c:pt>
              </c:strCache>
            </c:strRef>
          </c:tx>
          <c:spPr>
            <a:ln w="38100"/>
          </c:spPr>
          <c:marker>
            <c:symbol val="triangle"/>
            <c:size val="9"/>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Trafic!$C$10:$N$10</c:f>
              <c:numCache>
                <c:formatCode>_(* #\ ##0_);_(* \(#\ ##0\);_(* "-"_);_(@_)</c:formatCode>
                <c:ptCount val="12"/>
                <c:pt idx="0">
                  <c:v>437608.67917055939</c:v>
                </c:pt>
                <c:pt idx="1">
                  <c:v>473128.68888601736</c:v>
                </c:pt>
                <c:pt idx="2">
                  <c:v>541018.53949644952</c:v>
                </c:pt>
                <c:pt idx="3">
                  <c:v>535872.37395476259</c:v>
                </c:pt>
                <c:pt idx="4">
                  <c:v>558232.45020575507</c:v>
                </c:pt>
                <c:pt idx="5">
                  <c:v>431128.91632316692</c:v>
                </c:pt>
                <c:pt idx="6">
                  <c:v>642508.57903495734</c:v>
                </c:pt>
                <c:pt idx="7">
                  <c:v>703832.35642281245</c:v>
                </c:pt>
                <c:pt idx="8">
                  <c:v>729625.4214762263</c:v>
                </c:pt>
                <c:pt idx="9">
                  <c:v>800645.95485264563</c:v>
                </c:pt>
                <c:pt idx="10">
                  <c:v>830004.9665008462</c:v>
                </c:pt>
                <c:pt idx="11">
                  <c:v>973525.9636052748</c:v>
                </c:pt>
              </c:numCache>
            </c:numRef>
          </c:val>
          <c:smooth val="0"/>
          <c:extLst>
            <c:ext xmlns:c16="http://schemas.microsoft.com/office/drawing/2014/chart" uri="{C3380CC4-5D6E-409C-BE32-E72D297353CC}">
              <c16:uniqueId val="{00000002-405B-4142-9317-717CEB778FD6}"/>
            </c:ext>
          </c:extLst>
        </c:ser>
        <c:ser>
          <c:idx val="3"/>
          <c:order val="3"/>
          <c:tx>
            <c:strRef>
              <c:f>Trafic!$B$11</c:f>
              <c:strCache>
                <c:ptCount val="1"/>
                <c:pt idx="0">
                  <c:v>2018</c:v>
                </c:pt>
              </c:strCache>
            </c:strRef>
          </c:tx>
          <c:spPr>
            <a:ln w="38100"/>
          </c:spPr>
          <c:marker>
            <c:symbol val="circle"/>
            <c:size val="5"/>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Trafic!$C$11:$N$11</c:f>
              <c:numCache>
                <c:formatCode>_(* #\ ##0_);_(* \(#\ ##0\);_(* "-"_);_(@_)</c:formatCode>
                <c:ptCount val="12"/>
                <c:pt idx="0">
                  <c:v>1024591.2833436064</c:v>
                </c:pt>
                <c:pt idx="1">
                  <c:v>973642.6082777353</c:v>
                </c:pt>
                <c:pt idx="2">
                  <c:v>1147958.7312674639</c:v>
                </c:pt>
                <c:pt idx="3">
                  <c:v>1129676.7139499553</c:v>
                </c:pt>
                <c:pt idx="4">
                  <c:v>1212070.8784215217</c:v>
                </c:pt>
                <c:pt idx="5">
                  <c:v>1056092.9465143511</c:v>
                </c:pt>
                <c:pt idx="6">
                  <c:v>1183060.9658367569</c:v>
                </c:pt>
                <c:pt idx="7">
                  <c:v>1037606.3110200001</c:v>
                </c:pt>
                <c:pt idx="8">
                  <c:v>941820.55388618784</c:v>
                </c:pt>
                <c:pt idx="9">
                  <c:v>915772.77169509057</c:v>
                </c:pt>
                <c:pt idx="10">
                  <c:v>960817.55197636096</c:v>
                </c:pt>
                <c:pt idx="11">
                  <c:v>1054685.3026200002</c:v>
                </c:pt>
              </c:numCache>
            </c:numRef>
          </c:val>
          <c:smooth val="0"/>
          <c:extLst>
            <c:ext xmlns:c16="http://schemas.microsoft.com/office/drawing/2014/chart" uri="{C3380CC4-5D6E-409C-BE32-E72D297353CC}">
              <c16:uniqueId val="{00000003-405B-4142-9317-717CEB778FD6}"/>
            </c:ext>
          </c:extLst>
        </c:ser>
        <c:ser>
          <c:idx val="4"/>
          <c:order val="4"/>
          <c:tx>
            <c:strRef>
              <c:f>Trafic!$B$12</c:f>
              <c:strCache>
                <c:ptCount val="1"/>
                <c:pt idx="0">
                  <c:v>2019</c:v>
                </c:pt>
              </c:strCache>
            </c:strRef>
          </c:tx>
          <c:spPr>
            <a:ln w="38100"/>
          </c:spPr>
          <c:marker>
            <c:symbol val="diamond"/>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Trafic!$C$12:$N$12</c:f>
              <c:numCache>
                <c:formatCode>_(* #\ ##0_);_(* \(#\ ##0\);_(* "-"_);_(@_)</c:formatCode>
                <c:ptCount val="12"/>
                <c:pt idx="0">
                  <c:v>1050220.8053311743</c:v>
                </c:pt>
                <c:pt idx="1">
                  <c:v>992184.96145044954</c:v>
                </c:pt>
                <c:pt idx="2">
                  <c:v>1176757.8804729094</c:v>
                </c:pt>
                <c:pt idx="3">
                  <c:v>1164825.9871531001</c:v>
                </c:pt>
                <c:pt idx="4">
                  <c:v>1197851.486</c:v>
                </c:pt>
                <c:pt idx="5">
                  <c:v>1235809.908000472</c:v>
                </c:pt>
                <c:pt idx="6">
                  <c:v>1386180.5819999999</c:v>
                </c:pt>
                <c:pt idx="7">
                  <c:v>1534426.4003533779</c:v>
                </c:pt>
                <c:pt idx="8">
                  <c:v>1527323.0085973074</c:v>
                </c:pt>
                <c:pt idx="9">
                  <c:v>1599889.902024819</c:v>
                </c:pt>
                <c:pt idx="10">
                  <c:v>1501599.4067240348</c:v>
                </c:pt>
                <c:pt idx="11">
                  <c:v>1534756.751085493</c:v>
                </c:pt>
              </c:numCache>
            </c:numRef>
          </c:val>
          <c:smooth val="0"/>
          <c:extLst>
            <c:ext xmlns:c16="http://schemas.microsoft.com/office/drawing/2014/chart" uri="{C3380CC4-5D6E-409C-BE32-E72D297353CC}">
              <c16:uniqueId val="{00000000-C3F0-4E53-9C3E-3D62E1EAAC57}"/>
            </c:ext>
          </c:extLst>
        </c:ser>
        <c:ser>
          <c:idx val="5"/>
          <c:order val="5"/>
          <c:tx>
            <c:strRef>
              <c:f>Trafic!$B$13</c:f>
              <c:strCache>
                <c:ptCount val="1"/>
                <c:pt idx="0">
                  <c:v>2020</c:v>
                </c:pt>
              </c:strCache>
            </c:strRef>
          </c:tx>
          <c:spPr>
            <a:ln w="34925"/>
          </c:spPr>
          <c:marker>
            <c:symbol val="circle"/>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Trafic!$C$13:$N$13</c:f>
              <c:numCache>
                <c:formatCode>_(* #\ ##0_);_(* \(#\ ##0\);_(* "-"_);_(@_)</c:formatCode>
                <c:ptCount val="12"/>
                <c:pt idx="0">
                  <c:v>1487095.505604102</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375E-474F-AAEA-BE485A42F7FF}"/>
            </c:ext>
          </c:extLst>
        </c:ser>
        <c:dLbls>
          <c:showLegendKey val="0"/>
          <c:showVal val="0"/>
          <c:showCatName val="0"/>
          <c:showSerName val="0"/>
          <c:showPercent val="0"/>
          <c:showBubbleSize val="0"/>
        </c:dLbls>
        <c:marker val="1"/>
        <c:smooth val="0"/>
        <c:axId val="648346016"/>
        <c:axId val="648348192"/>
      </c:lineChart>
      <c:catAx>
        <c:axId val="648346016"/>
        <c:scaling>
          <c:orientation val="minMax"/>
        </c:scaling>
        <c:delete val="0"/>
        <c:axPos val="b"/>
        <c:numFmt formatCode="General" sourceLinked="0"/>
        <c:majorTickMark val="out"/>
        <c:minorTickMark val="none"/>
        <c:tickLblPos val="nextTo"/>
        <c:crossAx val="648348192"/>
        <c:crosses val="autoZero"/>
        <c:auto val="1"/>
        <c:lblAlgn val="ctr"/>
        <c:lblOffset val="100"/>
        <c:noMultiLvlLbl val="0"/>
      </c:catAx>
      <c:valAx>
        <c:axId val="648348192"/>
        <c:scaling>
          <c:orientation val="minMax"/>
          <c:min val="100000"/>
        </c:scaling>
        <c:delete val="0"/>
        <c:axPos val="l"/>
        <c:majorGridlines/>
        <c:numFmt formatCode="_(* #\ ##0_);_(* \(#\ ##0\);_(* &quot;-&quot;_);_(@_)" sourceLinked="1"/>
        <c:majorTickMark val="out"/>
        <c:minorTickMark val="none"/>
        <c:tickLblPos val="nextTo"/>
        <c:crossAx val="648346016"/>
        <c:crosses val="autoZero"/>
        <c:crossBetween val="between"/>
      </c:valAx>
      <c:spPr>
        <a:noFill/>
        <a:ln w="25400">
          <a:noFill/>
        </a:ln>
      </c:spPr>
    </c:plotArea>
    <c:legend>
      <c:legendPos val="r"/>
      <c:layout>
        <c:manualLayout>
          <c:xMode val="edge"/>
          <c:yMode val="edge"/>
          <c:x val="0.9281003213151815"/>
          <c:y val="0.43546041554351295"/>
          <c:w val="6.6628470389346384E-2"/>
          <c:h val="0.51492396758700787"/>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Trafic!$B$59</c:f>
              <c:strCache>
                <c:ptCount val="1"/>
                <c:pt idx="0">
                  <c:v>2015</c:v>
                </c:pt>
              </c:strCache>
            </c:strRef>
          </c:tx>
          <c:spPr>
            <a:ln w="34925"/>
          </c:spPr>
          <c:cat>
            <c:strRef>
              <c:f>Trafic!$C$58:$N$58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Trafic!$C$59:$N$59</c:f>
              <c:numCache>
                <c:formatCode>_(* #\ ##0_);_(* \(#\ ##0\);_(* "-"_);_(@_)</c:formatCode>
                <c:ptCount val="12"/>
                <c:pt idx="0">
                  <c:v>27858.045190000001</c:v>
                </c:pt>
                <c:pt idx="1">
                  <c:v>19964.197059999999</c:v>
                </c:pt>
                <c:pt idx="2">
                  <c:v>22759.766367611206</c:v>
                </c:pt>
                <c:pt idx="3">
                  <c:v>29201.769897308157</c:v>
                </c:pt>
                <c:pt idx="4">
                  <c:v>25732.091840000001</c:v>
                </c:pt>
                <c:pt idx="5">
                  <c:v>28955.173995607227</c:v>
                </c:pt>
                <c:pt idx="6">
                  <c:v>28656.613000000001</c:v>
                </c:pt>
                <c:pt idx="7">
                  <c:v>26781.043635907499</c:v>
                </c:pt>
                <c:pt idx="8">
                  <c:v>29100.698</c:v>
                </c:pt>
                <c:pt idx="9">
                  <c:v>31157.855212157665</c:v>
                </c:pt>
                <c:pt idx="10">
                  <c:v>26604.964200000002</c:v>
                </c:pt>
                <c:pt idx="11">
                  <c:v>30502.489174858398</c:v>
                </c:pt>
              </c:numCache>
            </c:numRef>
          </c:val>
          <c:smooth val="0"/>
          <c:extLst>
            <c:ext xmlns:c16="http://schemas.microsoft.com/office/drawing/2014/chart" uri="{C3380CC4-5D6E-409C-BE32-E72D297353CC}">
              <c16:uniqueId val="{00000000-912B-4BE8-873D-14122B20F5B8}"/>
            </c:ext>
          </c:extLst>
        </c:ser>
        <c:ser>
          <c:idx val="2"/>
          <c:order val="1"/>
          <c:tx>
            <c:strRef>
              <c:f>Trafic!$B$60</c:f>
              <c:strCache>
                <c:ptCount val="1"/>
                <c:pt idx="0">
                  <c:v>2016</c:v>
                </c:pt>
              </c:strCache>
            </c:strRef>
          </c:tx>
          <c:spPr>
            <a:ln w="38100"/>
          </c:spPr>
          <c:cat>
            <c:strRef>
              <c:f>Trafic!$C$58:$N$58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Trafic!$C$60:$N$60</c:f>
              <c:numCache>
                <c:formatCode>_(* #\ ##0_);_(* \(#\ ##0\);_(* "-"_);_(@_)</c:formatCode>
                <c:ptCount val="12"/>
                <c:pt idx="0">
                  <c:v>21335.133989275855</c:v>
                </c:pt>
                <c:pt idx="1">
                  <c:v>19532.336891015002</c:v>
                </c:pt>
                <c:pt idx="2">
                  <c:v>19313.569647503333</c:v>
                </c:pt>
                <c:pt idx="3">
                  <c:v>20550.617681678115</c:v>
                </c:pt>
                <c:pt idx="4">
                  <c:v>32066.609471095584</c:v>
                </c:pt>
                <c:pt idx="5">
                  <c:v>33383.309113150361</c:v>
                </c:pt>
                <c:pt idx="6">
                  <c:v>35495.630113670792</c:v>
                </c:pt>
                <c:pt idx="7">
                  <c:v>39992.764810000001</c:v>
                </c:pt>
                <c:pt idx="8">
                  <c:v>38306.610950000002</c:v>
                </c:pt>
                <c:pt idx="9">
                  <c:v>37188.976232945774</c:v>
                </c:pt>
                <c:pt idx="10">
                  <c:v>40729.636356240429</c:v>
                </c:pt>
                <c:pt idx="11">
                  <c:v>49180.231809999997</c:v>
                </c:pt>
              </c:numCache>
            </c:numRef>
          </c:val>
          <c:smooth val="0"/>
          <c:extLst>
            <c:ext xmlns:c16="http://schemas.microsoft.com/office/drawing/2014/chart" uri="{C3380CC4-5D6E-409C-BE32-E72D297353CC}">
              <c16:uniqueId val="{00000001-912B-4BE8-873D-14122B20F5B8}"/>
            </c:ext>
          </c:extLst>
        </c:ser>
        <c:ser>
          <c:idx val="0"/>
          <c:order val="2"/>
          <c:tx>
            <c:strRef>
              <c:f>Trafic!$B$61</c:f>
              <c:strCache>
                <c:ptCount val="1"/>
                <c:pt idx="0">
                  <c:v>2017</c:v>
                </c:pt>
              </c:strCache>
            </c:strRef>
          </c:tx>
          <c:spPr>
            <a:ln w="38100"/>
          </c:spPr>
          <c:marker>
            <c:symbol val="diamond"/>
            <c:size val="7"/>
          </c:marker>
          <c:dPt>
            <c:idx val="0"/>
            <c:bubble3D val="0"/>
            <c:extLst>
              <c:ext xmlns:c16="http://schemas.microsoft.com/office/drawing/2014/chart" uri="{C3380CC4-5D6E-409C-BE32-E72D297353CC}">
                <c16:uniqueId val="{00000003-912B-4BE8-873D-14122B20F5B8}"/>
              </c:ext>
            </c:extLst>
          </c:dPt>
          <c:dPt>
            <c:idx val="1"/>
            <c:bubble3D val="0"/>
            <c:extLst>
              <c:ext xmlns:c16="http://schemas.microsoft.com/office/drawing/2014/chart" uri="{C3380CC4-5D6E-409C-BE32-E72D297353CC}">
                <c16:uniqueId val="{00000005-912B-4BE8-873D-14122B20F5B8}"/>
              </c:ext>
            </c:extLst>
          </c:dPt>
          <c:dPt>
            <c:idx val="2"/>
            <c:bubble3D val="0"/>
            <c:extLst>
              <c:ext xmlns:c16="http://schemas.microsoft.com/office/drawing/2014/chart" uri="{C3380CC4-5D6E-409C-BE32-E72D297353CC}">
                <c16:uniqueId val="{00000006-912B-4BE8-873D-14122B20F5B8}"/>
              </c:ext>
            </c:extLst>
          </c:dPt>
          <c:dPt>
            <c:idx val="3"/>
            <c:bubble3D val="0"/>
            <c:extLst>
              <c:ext xmlns:c16="http://schemas.microsoft.com/office/drawing/2014/chart" uri="{C3380CC4-5D6E-409C-BE32-E72D297353CC}">
                <c16:uniqueId val="{00000007-912B-4BE8-873D-14122B20F5B8}"/>
              </c:ext>
            </c:extLst>
          </c:dPt>
          <c:dPt>
            <c:idx val="4"/>
            <c:bubble3D val="0"/>
            <c:extLst>
              <c:ext xmlns:c16="http://schemas.microsoft.com/office/drawing/2014/chart" uri="{C3380CC4-5D6E-409C-BE32-E72D297353CC}">
                <c16:uniqueId val="{00000008-912B-4BE8-873D-14122B20F5B8}"/>
              </c:ext>
            </c:extLst>
          </c:dPt>
          <c:dPt>
            <c:idx val="5"/>
            <c:bubble3D val="0"/>
            <c:extLst>
              <c:ext xmlns:c16="http://schemas.microsoft.com/office/drawing/2014/chart" uri="{C3380CC4-5D6E-409C-BE32-E72D297353CC}">
                <c16:uniqueId val="{00000009-912B-4BE8-873D-14122B20F5B8}"/>
              </c:ext>
            </c:extLst>
          </c:dPt>
          <c:dPt>
            <c:idx val="6"/>
            <c:bubble3D val="0"/>
            <c:extLst>
              <c:ext xmlns:c16="http://schemas.microsoft.com/office/drawing/2014/chart" uri="{C3380CC4-5D6E-409C-BE32-E72D297353CC}">
                <c16:uniqueId val="{0000000A-912B-4BE8-873D-14122B20F5B8}"/>
              </c:ext>
            </c:extLst>
          </c:dPt>
          <c:dPt>
            <c:idx val="7"/>
            <c:bubble3D val="0"/>
            <c:extLst>
              <c:ext xmlns:c16="http://schemas.microsoft.com/office/drawing/2014/chart" uri="{C3380CC4-5D6E-409C-BE32-E72D297353CC}">
                <c16:uniqueId val="{0000000B-912B-4BE8-873D-14122B20F5B8}"/>
              </c:ext>
            </c:extLst>
          </c:dPt>
          <c:dPt>
            <c:idx val="8"/>
            <c:bubble3D val="0"/>
            <c:extLst>
              <c:ext xmlns:c16="http://schemas.microsoft.com/office/drawing/2014/chart" uri="{C3380CC4-5D6E-409C-BE32-E72D297353CC}">
                <c16:uniqueId val="{0000000C-912B-4BE8-873D-14122B20F5B8}"/>
              </c:ext>
            </c:extLst>
          </c:dPt>
          <c:dPt>
            <c:idx val="9"/>
            <c:bubble3D val="0"/>
            <c:extLst>
              <c:ext xmlns:c16="http://schemas.microsoft.com/office/drawing/2014/chart" uri="{C3380CC4-5D6E-409C-BE32-E72D297353CC}">
                <c16:uniqueId val="{0000000D-912B-4BE8-873D-14122B20F5B8}"/>
              </c:ext>
            </c:extLst>
          </c:dPt>
          <c:dPt>
            <c:idx val="10"/>
            <c:bubble3D val="0"/>
            <c:extLst>
              <c:ext xmlns:c16="http://schemas.microsoft.com/office/drawing/2014/chart" uri="{C3380CC4-5D6E-409C-BE32-E72D297353CC}">
                <c16:uniqueId val="{0000000E-912B-4BE8-873D-14122B20F5B8}"/>
              </c:ext>
            </c:extLst>
          </c:dPt>
          <c:dPt>
            <c:idx val="11"/>
            <c:bubble3D val="0"/>
            <c:extLst>
              <c:ext xmlns:c16="http://schemas.microsoft.com/office/drawing/2014/chart" uri="{C3380CC4-5D6E-409C-BE32-E72D297353CC}">
                <c16:uniqueId val="{0000000F-912B-4BE8-873D-14122B20F5B8}"/>
              </c:ext>
            </c:extLst>
          </c:dPt>
          <c:cat>
            <c:strRef>
              <c:f>Trafic!$C$58:$N$58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Trafic!$C$61:$N$61</c:f>
              <c:numCache>
                <c:formatCode>_(* #\ ##0_);_(* \(#\ ##0\);_(* "-"_);_(@_)</c:formatCode>
                <c:ptCount val="12"/>
                <c:pt idx="0">
                  <c:v>43138.429343993725</c:v>
                </c:pt>
                <c:pt idx="1">
                  <c:v>35009.00394991551</c:v>
                </c:pt>
                <c:pt idx="2">
                  <c:v>28389.6734</c:v>
                </c:pt>
                <c:pt idx="3">
                  <c:v>27972.801800000001</c:v>
                </c:pt>
                <c:pt idx="4">
                  <c:v>28116.193789999998</c:v>
                </c:pt>
                <c:pt idx="5">
                  <c:v>22002.868900110599</c:v>
                </c:pt>
                <c:pt idx="6">
                  <c:v>30926.130660324263</c:v>
                </c:pt>
                <c:pt idx="7">
                  <c:v>30717.707683623317</c:v>
                </c:pt>
                <c:pt idx="8">
                  <c:v>30378.862615676946</c:v>
                </c:pt>
                <c:pt idx="9">
                  <c:v>32868.780366714105</c:v>
                </c:pt>
                <c:pt idx="10">
                  <c:v>35537.079271438</c:v>
                </c:pt>
                <c:pt idx="11">
                  <c:v>42040.249431219156</c:v>
                </c:pt>
              </c:numCache>
            </c:numRef>
          </c:val>
          <c:smooth val="0"/>
          <c:extLst>
            <c:ext xmlns:c16="http://schemas.microsoft.com/office/drawing/2014/chart" uri="{C3380CC4-5D6E-409C-BE32-E72D297353CC}">
              <c16:uniqueId val="{00000010-912B-4BE8-873D-14122B20F5B8}"/>
            </c:ext>
          </c:extLst>
        </c:ser>
        <c:ser>
          <c:idx val="3"/>
          <c:order val="3"/>
          <c:tx>
            <c:strRef>
              <c:f>Trafic!$B$62</c:f>
              <c:strCache>
                <c:ptCount val="1"/>
                <c:pt idx="0">
                  <c:v>2018</c:v>
                </c:pt>
              </c:strCache>
            </c:strRef>
          </c:tx>
          <c:spPr>
            <a:ln w="38100"/>
          </c:spPr>
          <c:marker>
            <c:symbol val="circle"/>
            <c:size val="5"/>
          </c:marker>
          <c:cat>
            <c:strRef>
              <c:f>Trafic!$C$58:$N$58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Trafic!$C$62:$N$62</c:f>
              <c:numCache>
                <c:formatCode>_(* #\ ##0_);_(* \(#\ ##0\);_(* "-"_);_(@_)</c:formatCode>
                <c:ptCount val="12"/>
                <c:pt idx="0">
                  <c:v>41189.736115340573</c:v>
                </c:pt>
                <c:pt idx="1">
                  <c:v>35137.04737</c:v>
                </c:pt>
                <c:pt idx="2">
                  <c:v>36966.816282759515</c:v>
                </c:pt>
                <c:pt idx="3">
                  <c:v>36485.222918711283</c:v>
                </c:pt>
                <c:pt idx="4">
                  <c:v>41558.724237040704</c:v>
                </c:pt>
                <c:pt idx="5">
                  <c:v>37797.134274832104</c:v>
                </c:pt>
                <c:pt idx="6">
                  <c:v>42927.847420568723</c:v>
                </c:pt>
                <c:pt idx="7">
                  <c:v>38263.165286349344</c:v>
                </c:pt>
                <c:pt idx="8">
                  <c:v>34011.672380145261</c:v>
                </c:pt>
                <c:pt idx="9">
                  <c:v>31946.79249333277</c:v>
                </c:pt>
                <c:pt idx="10">
                  <c:v>38139.513092163666</c:v>
                </c:pt>
                <c:pt idx="11">
                  <c:v>42064.578720012098</c:v>
                </c:pt>
              </c:numCache>
            </c:numRef>
          </c:val>
          <c:smooth val="0"/>
          <c:extLst>
            <c:ext xmlns:c16="http://schemas.microsoft.com/office/drawing/2014/chart" uri="{C3380CC4-5D6E-409C-BE32-E72D297353CC}">
              <c16:uniqueId val="{00000011-912B-4BE8-873D-14122B20F5B8}"/>
            </c:ext>
          </c:extLst>
        </c:ser>
        <c:ser>
          <c:idx val="4"/>
          <c:order val="4"/>
          <c:tx>
            <c:strRef>
              <c:f>Trafic!$B$63</c:f>
              <c:strCache>
                <c:ptCount val="1"/>
                <c:pt idx="0">
                  <c:v>2019</c:v>
                </c:pt>
              </c:strCache>
            </c:strRef>
          </c:tx>
          <c:spPr>
            <a:ln w="38100"/>
          </c:spPr>
          <c:marker>
            <c:symbol val="diamond"/>
            <c:size val="7"/>
          </c:marker>
          <c:cat>
            <c:strRef>
              <c:f>Trafic!$C$58:$N$58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Trafic!$C$63:$N$63</c:f>
              <c:numCache>
                <c:formatCode>_(* #\ ##0_);_(* \(#\ ##0\);_(* "-"_);_(@_)</c:formatCode>
                <c:ptCount val="12"/>
                <c:pt idx="0">
                  <c:v>42238.432034538113</c:v>
                </c:pt>
                <c:pt idx="1">
                  <c:v>39568.195099999997</c:v>
                </c:pt>
                <c:pt idx="2">
                  <c:v>46942.201780000003</c:v>
                </c:pt>
                <c:pt idx="3">
                  <c:v>46427.766109999997</c:v>
                </c:pt>
                <c:pt idx="4">
                  <c:v>47634.031000000003</c:v>
                </c:pt>
                <c:pt idx="5">
                  <c:v>49186.221000000005</c:v>
                </c:pt>
                <c:pt idx="6">
                  <c:v>55367.883000000002</c:v>
                </c:pt>
                <c:pt idx="7">
                  <c:v>61146.365000000005</c:v>
                </c:pt>
                <c:pt idx="8">
                  <c:v>60874.850160000002</c:v>
                </c:pt>
                <c:pt idx="9">
                  <c:v>63789.634115246568</c:v>
                </c:pt>
                <c:pt idx="10">
                  <c:v>59829.207590142105</c:v>
                </c:pt>
                <c:pt idx="11">
                  <c:v>61190.830739436919</c:v>
                </c:pt>
              </c:numCache>
            </c:numRef>
          </c:val>
          <c:smooth val="0"/>
          <c:extLst>
            <c:ext xmlns:c16="http://schemas.microsoft.com/office/drawing/2014/chart" uri="{C3380CC4-5D6E-409C-BE32-E72D297353CC}">
              <c16:uniqueId val="{0000000C-E40C-4478-9A5F-4529B1C3A9E0}"/>
            </c:ext>
          </c:extLst>
        </c:ser>
        <c:ser>
          <c:idx val="5"/>
          <c:order val="5"/>
          <c:tx>
            <c:strRef>
              <c:f>Trafic!$B$64</c:f>
              <c:strCache>
                <c:ptCount val="1"/>
                <c:pt idx="0">
                  <c:v>2020</c:v>
                </c:pt>
              </c:strCache>
            </c:strRef>
          </c:tx>
          <c:spPr>
            <a:ln w="34925"/>
          </c:spPr>
          <c:cat>
            <c:strRef>
              <c:f>Trafic!$C$58:$N$58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Trafic!$C$64:$N$64</c:f>
              <c:numCache>
                <c:formatCode>_(* #\ ##0_);_(* \(#\ ##0\);_(* "-"_);_(@_)</c:formatCode>
                <c:ptCount val="12"/>
                <c:pt idx="0">
                  <c:v>59529.374634867396</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C-E71F-49FF-ADC7-9769A3DECFD1}"/>
            </c:ext>
          </c:extLst>
        </c:ser>
        <c:dLbls>
          <c:showLegendKey val="0"/>
          <c:showVal val="0"/>
          <c:showCatName val="0"/>
          <c:showSerName val="0"/>
          <c:showPercent val="0"/>
          <c:showBubbleSize val="0"/>
        </c:dLbls>
        <c:marker val="1"/>
        <c:smooth val="0"/>
        <c:axId val="648347648"/>
        <c:axId val="648352000"/>
      </c:lineChart>
      <c:catAx>
        <c:axId val="648347648"/>
        <c:scaling>
          <c:orientation val="minMax"/>
        </c:scaling>
        <c:delete val="0"/>
        <c:axPos val="b"/>
        <c:numFmt formatCode="General" sourceLinked="0"/>
        <c:majorTickMark val="out"/>
        <c:minorTickMark val="none"/>
        <c:tickLblPos val="nextTo"/>
        <c:crossAx val="648352000"/>
        <c:crosses val="autoZero"/>
        <c:auto val="1"/>
        <c:lblAlgn val="ctr"/>
        <c:lblOffset val="100"/>
        <c:noMultiLvlLbl val="0"/>
      </c:catAx>
      <c:valAx>
        <c:axId val="648352000"/>
        <c:scaling>
          <c:orientation val="minMax"/>
        </c:scaling>
        <c:delete val="0"/>
        <c:axPos val="l"/>
        <c:majorGridlines/>
        <c:numFmt formatCode="_(* #\ ##0_);_(* \(#\ ##0\);_(* &quot;-&quot;_);_(@_)" sourceLinked="1"/>
        <c:majorTickMark val="out"/>
        <c:minorTickMark val="none"/>
        <c:tickLblPos val="nextTo"/>
        <c:crossAx val="648347648"/>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Trafic!$B$85</c:f>
              <c:strCache>
                <c:ptCount val="1"/>
                <c:pt idx="0">
                  <c:v>2015</c:v>
                </c:pt>
              </c:strCache>
            </c:strRef>
          </c:tx>
          <c:spPr>
            <a:ln w="34925"/>
          </c:spPr>
          <c:cat>
            <c:strRef>
              <c:f>Trafic!$C$84:$N$84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Trafic!$C$85:$N$85</c:f>
              <c:numCache>
                <c:formatCode>_(* #\ ##0_);_(* \(#\ ##0\);_(* "-"_);_(@_)</c:formatCode>
                <c:ptCount val="12"/>
                <c:pt idx="0">
                  <c:v>6384.8704367638902</c:v>
                </c:pt>
                <c:pt idx="1">
                  <c:v>6484.1245067370501</c:v>
                </c:pt>
                <c:pt idx="2">
                  <c:v>9112.0286630209321</c:v>
                </c:pt>
                <c:pt idx="3">
                  <c:v>8276.7593689106798</c:v>
                </c:pt>
                <c:pt idx="4">
                  <c:v>7840.1413288075937</c:v>
                </c:pt>
                <c:pt idx="5">
                  <c:v>8067.9420453831171</c:v>
                </c:pt>
                <c:pt idx="6">
                  <c:v>8846.2611603494879</c:v>
                </c:pt>
                <c:pt idx="7">
                  <c:v>8181.8424036708775</c:v>
                </c:pt>
                <c:pt idx="8">
                  <c:v>9699.665178171439</c:v>
                </c:pt>
                <c:pt idx="9">
                  <c:v>5775.7823138587728</c:v>
                </c:pt>
                <c:pt idx="10">
                  <c:v>10542</c:v>
                </c:pt>
                <c:pt idx="11">
                  <c:v>10826.469644893641</c:v>
                </c:pt>
              </c:numCache>
            </c:numRef>
          </c:val>
          <c:smooth val="0"/>
          <c:extLst>
            <c:ext xmlns:c16="http://schemas.microsoft.com/office/drawing/2014/chart" uri="{C3380CC4-5D6E-409C-BE32-E72D297353CC}">
              <c16:uniqueId val="{00000000-5E52-4E87-B67E-6B100176A167}"/>
            </c:ext>
          </c:extLst>
        </c:ser>
        <c:ser>
          <c:idx val="2"/>
          <c:order val="1"/>
          <c:tx>
            <c:strRef>
              <c:f>Trafic!$B$86</c:f>
              <c:strCache>
                <c:ptCount val="1"/>
                <c:pt idx="0">
                  <c:v>2016</c:v>
                </c:pt>
              </c:strCache>
            </c:strRef>
          </c:tx>
          <c:spPr>
            <a:ln w="38100"/>
          </c:spPr>
          <c:marker>
            <c:symbol val="triangle"/>
            <c:size val="7"/>
          </c:marker>
          <c:cat>
            <c:strRef>
              <c:f>Trafic!$C$84:$N$84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Trafic!$C$86:$N$86</c:f>
              <c:numCache>
                <c:formatCode>_(* #\ ##0_);_(* \(#\ ##0\);_(* "-"_);_(@_)</c:formatCode>
                <c:ptCount val="12"/>
                <c:pt idx="0">
                  <c:v>10905.6587587545</c:v>
                </c:pt>
                <c:pt idx="1">
                  <c:v>11042.895397489539</c:v>
                </c:pt>
                <c:pt idx="2">
                  <c:v>11394.093835825241</c:v>
                </c:pt>
                <c:pt idx="3">
                  <c:v>13679.646439032213</c:v>
                </c:pt>
                <c:pt idx="4">
                  <c:v>13621.538461538461</c:v>
                </c:pt>
                <c:pt idx="5">
                  <c:v>15270.78302863056</c:v>
                </c:pt>
                <c:pt idx="6">
                  <c:v>14659.951707485337</c:v>
                </c:pt>
                <c:pt idx="7">
                  <c:v>14323.994480855466</c:v>
                </c:pt>
                <c:pt idx="8">
                  <c:v>14931.087506842709</c:v>
                </c:pt>
                <c:pt idx="9">
                  <c:v>15635.988633775196</c:v>
                </c:pt>
                <c:pt idx="10">
                  <c:v>10911.602653379159</c:v>
                </c:pt>
                <c:pt idx="11">
                  <c:v>10988</c:v>
                </c:pt>
              </c:numCache>
            </c:numRef>
          </c:val>
          <c:smooth val="0"/>
          <c:extLst>
            <c:ext xmlns:c16="http://schemas.microsoft.com/office/drawing/2014/chart" uri="{C3380CC4-5D6E-409C-BE32-E72D297353CC}">
              <c16:uniqueId val="{00000001-5E52-4E87-B67E-6B100176A167}"/>
            </c:ext>
          </c:extLst>
        </c:ser>
        <c:ser>
          <c:idx val="0"/>
          <c:order val="2"/>
          <c:tx>
            <c:strRef>
              <c:f>Trafic!$B$87</c:f>
              <c:strCache>
                <c:ptCount val="1"/>
                <c:pt idx="0">
                  <c:v>2017</c:v>
                </c:pt>
              </c:strCache>
            </c:strRef>
          </c:tx>
          <c:spPr>
            <a:ln w="41275"/>
          </c:spPr>
          <c:marker>
            <c:symbol val="diamond"/>
            <c:size val="7"/>
          </c:marker>
          <c:cat>
            <c:strRef>
              <c:f>Trafic!$C$84:$N$84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Trafic!$C$87:$N$87</c:f>
              <c:numCache>
                <c:formatCode>_(* #\ ##0_);_(* \(#\ ##0\);_(* "-"_);_(@_)</c:formatCode>
                <c:ptCount val="12"/>
                <c:pt idx="0">
                  <c:v>14248</c:v>
                </c:pt>
                <c:pt idx="1">
                  <c:v>9616.6880175177503</c:v>
                </c:pt>
                <c:pt idx="2">
                  <c:v>11673.171748693707</c:v>
                </c:pt>
                <c:pt idx="3">
                  <c:v>12644.037054762637</c:v>
                </c:pt>
                <c:pt idx="4">
                  <c:v>12817.718882437948</c:v>
                </c:pt>
                <c:pt idx="5">
                  <c:v>10698.800584799155</c:v>
                </c:pt>
                <c:pt idx="6">
                  <c:v>8163.0459007396157</c:v>
                </c:pt>
                <c:pt idx="7">
                  <c:v>5140.9820991892047</c:v>
                </c:pt>
                <c:pt idx="8">
                  <c:v>6843.06401040725</c:v>
                </c:pt>
                <c:pt idx="9">
                  <c:v>6808</c:v>
                </c:pt>
                <c:pt idx="10">
                  <c:v>5430.2226300827479</c:v>
                </c:pt>
                <c:pt idx="11">
                  <c:v>5113.3147994317669</c:v>
                </c:pt>
              </c:numCache>
            </c:numRef>
          </c:val>
          <c:smooth val="0"/>
          <c:extLst>
            <c:ext xmlns:c16="http://schemas.microsoft.com/office/drawing/2014/chart" uri="{C3380CC4-5D6E-409C-BE32-E72D297353CC}">
              <c16:uniqueId val="{00000002-5E52-4E87-B67E-6B100176A167}"/>
            </c:ext>
          </c:extLst>
        </c:ser>
        <c:ser>
          <c:idx val="3"/>
          <c:order val="3"/>
          <c:tx>
            <c:strRef>
              <c:f>Trafic!$B$88</c:f>
              <c:strCache>
                <c:ptCount val="1"/>
                <c:pt idx="0">
                  <c:v>2018</c:v>
                </c:pt>
              </c:strCache>
            </c:strRef>
          </c:tx>
          <c:spPr>
            <a:ln w="38100"/>
          </c:spPr>
          <c:marker>
            <c:symbol val="circle"/>
            <c:size val="5"/>
          </c:marker>
          <c:cat>
            <c:strRef>
              <c:f>Trafic!$C$84:$N$84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Trafic!$C$88:$N$88</c:f>
              <c:numCache>
                <c:formatCode>_(* #\ ##0_);_(* \(#\ ##0\);_(* "-"_);_(@_)</c:formatCode>
                <c:ptCount val="12"/>
                <c:pt idx="0">
                  <c:v>4933.2685036771272</c:v>
                </c:pt>
                <c:pt idx="1">
                  <c:v>1368.35184773526</c:v>
                </c:pt>
                <c:pt idx="2">
                  <c:v>792.20370132041455</c:v>
                </c:pt>
                <c:pt idx="3">
                  <c:v>2962.1829526483498</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5E52-4E87-B67E-6B100176A167}"/>
            </c:ext>
          </c:extLst>
        </c:ser>
        <c:ser>
          <c:idx val="4"/>
          <c:order val="4"/>
          <c:tx>
            <c:strRef>
              <c:f>Trafic!$B$89</c:f>
              <c:strCache>
                <c:ptCount val="1"/>
                <c:pt idx="0">
                  <c:v>2019</c:v>
                </c:pt>
              </c:strCache>
            </c:strRef>
          </c:tx>
          <c:spPr>
            <a:ln w="38100"/>
          </c:spPr>
          <c:marker>
            <c:symbol val="diamond"/>
            <c:size val="7"/>
          </c:marker>
          <c:cat>
            <c:strRef>
              <c:f>Trafic!$C$84:$N$84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Trafic!$C$89:$N$89</c:f>
              <c:numCache>
                <c:formatCode>_(* #\ ##0_);_(* \(#\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A11D-4BEF-955C-52C754E919A9}"/>
            </c:ext>
          </c:extLst>
        </c:ser>
        <c:dLbls>
          <c:showLegendKey val="0"/>
          <c:showVal val="0"/>
          <c:showCatName val="0"/>
          <c:showSerName val="0"/>
          <c:showPercent val="0"/>
          <c:showBubbleSize val="0"/>
        </c:dLbls>
        <c:marker val="1"/>
        <c:smooth val="0"/>
        <c:axId val="648352544"/>
        <c:axId val="648355264"/>
      </c:lineChart>
      <c:catAx>
        <c:axId val="648352544"/>
        <c:scaling>
          <c:orientation val="minMax"/>
        </c:scaling>
        <c:delete val="0"/>
        <c:axPos val="b"/>
        <c:numFmt formatCode="General" sourceLinked="0"/>
        <c:majorTickMark val="out"/>
        <c:minorTickMark val="none"/>
        <c:tickLblPos val="nextTo"/>
        <c:crossAx val="648355264"/>
        <c:crosses val="autoZero"/>
        <c:auto val="1"/>
        <c:lblAlgn val="ctr"/>
        <c:lblOffset val="100"/>
        <c:noMultiLvlLbl val="0"/>
      </c:catAx>
      <c:valAx>
        <c:axId val="648355264"/>
        <c:scaling>
          <c:orientation val="minMax"/>
        </c:scaling>
        <c:delete val="0"/>
        <c:axPos val="l"/>
        <c:majorGridlines/>
        <c:numFmt formatCode="_(* #\ ##0_);_(* \(#\ ##0\);_(* &quot;-&quot;_);_(@_)" sourceLinked="1"/>
        <c:majorTickMark val="out"/>
        <c:minorTickMark val="none"/>
        <c:tickLblPos val="nextTo"/>
        <c:crossAx val="648352544"/>
        <c:crosses val="autoZero"/>
        <c:crossBetween val="between"/>
        <c:majorUnit val="1000"/>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Trafic!$B$34</c:f>
              <c:strCache>
                <c:ptCount val="1"/>
                <c:pt idx="0">
                  <c:v>2015</c:v>
                </c:pt>
              </c:strCache>
            </c:strRef>
          </c:tx>
          <c:spPr>
            <a:ln w="34925"/>
          </c:spPr>
          <c:marker>
            <c:symbol val="diamond"/>
            <c:size val="8"/>
          </c:marker>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Trafic!$C$34:$N$34</c:f>
              <c:numCache>
                <c:formatCode>_(* #\ ##0_);_(* \(#\ ##0\);_(* "-"_);_(@_)</c:formatCode>
                <c:ptCount val="12"/>
                <c:pt idx="0">
                  <c:v>261318.34120619021</c:v>
                </c:pt>
                <c:pt idx="1">
                  <c:v>141903.91456</c:v>
                </c:pt>
                <c:pt idx="2">
                  <c:v>160681.77361608474</c:v>
                </c:pt>
                <c:pt idx="3">
                  <c:v>159954.52287916373</c:v>
                </c:pt>
                <c:pt idx="4">
                  <c:v>181677.43559020312</c:v>
                </c:pt>
                <c:pt idx="5">
                  <c:v>215418.89627420274</c:v>
                </c:pt>
                <c:pt idx="6">
                  <c:v>244989.18700000001</c:v>
                </c:pt>
                <c:pt idx="7">
                  <c:v>235890.85027486982</c:v>
                </c:pt>
                <c:pt idx="8">
                  <c:v>250009.095</c:v>
                </c:pt>
                <c:pt idx="9">
                  <c:v>191980.12352346734</c:v>
                </c:pt>
                <c:pt idx="10">
                  <c:v>199530.97899999999</c:v>
                </c:pt>
                <c:pt idx="11">
                  <c:v>214723.87598072071</c:v>
                </c:pt>
              </c:numCache>
            </c:numRef>
          </c:val>
          <c:smooth val="0"/>
          <c:extLst>
            <c:ext xmlns:c16="http://schemas.microsoft.com/office/drawing/2014/chart" uri="{C3380CC4-5D6E-409C-BE32-E72D297353CC}">
              <c16:uniqueId val="{00000000-BD2B-414A-8EAE-EB073F88D14E}"/>
            </c:ext>
          </c:extLst>
        </c:ser>
        <c:ser>
          <c:idx val="1"/>
          <c:order val="1"/>
          <c:tx>
            <c:strRef>
              <c:f>Trafic!$B$35</c:f>
              <c:strCache>
                <c:ptCount val="1"/>
                <c:pt idx="0">
                  <c:v>2016</c:v>
                </c:pt>
              </c:strCache>
            </c:strRef>
          </c:tx>
          <c:spPr>
            <a:ln w="34925"/>
          </c:spPr>
          <c:marker>
            <c:symbol val="square"/>
            <c:size val="7"/>
          </c:marker>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Trafic!$C$35:$N$35</c:f>
              <c:numCache>
                <c:formatCode>_(* #\ ##0_);_(* \(#\ ##0\);_(* "-"_);_(@_)</c:formatCode>
                <c:ptCount val="12"/>
                <c:pt idx="0">
                  <c:v>235903.09291172019</c:v>
                </c:pt>
                <c:pt idx="1">
                  <c:v>254650.59110194127</c:v>
                </c:pt>
                <c:pt idx="2">
                  <c:v>248425.97994050523</c:v>
                </c:pt>
                <c:pt idx="3">
                  <c:v>270687.75229580334</c:v>
                </c:pt>
                <c:pt idx="4">
                  <c:v>283507.3400261096</c:v>
                </c:pt>
                <c:pt idx="5">
                  <c:v>292820.05297191505</c:v>
                </c:pt>
                <c:pt idx="6">
                  <c:v>320615.90964413004</c:v>
                </c:pt>
                <c:pt idx="7">
                  <c:v>348014.81564378168</c:v>
                </c:pt>
                <c:pt idx="8">
                  <c:v>338807.94860999996</c:v>
                </c:pt>
                <c:pt idx="9">
                  <c:v>338820.21165939514</c:v>
                </c:pt>
                <c:pt idx="10">
                  <c:v>320858.14726956357</c:v>
                </c:pt>
                <c:pt idx="11">
                  <c:v>382727.18060700945</c:v>
                </c:pt>
              </c:numCache>
            </c:numRef>
          </c:val>
          <c:smooth val="0"/>
          <c:extLst>
            <c:ext xmlns:c16="http://schemas.microsoft.com/office/drawing/2014/chart" uri="{C3380CC4-5D6E-409C-BE32-E72D297353CC}">
              <c16:uniqueId val="{00000001-BD2B-414A-8EAE-EB073F88D14E}"/>
            </c:ext>
          </c:extLst>
        </c:ser>
        <c:ser>
          <c:idx val="2"/>
          <c:order val="2"/>
          <c:tx>
            <c:strRef>
              <c:f>Trafic!$B$36</c:f>
              <c:strCache>
                <c:ptCount val="1"/>
                <c:pt idx="0">
                  <c:v>2017</c:v>
                </c:pt>
              </c:strCache>
            </c:strRef>
          </c:tx>
          <c:spPr>
            <a:ln w="38100"/>
          </c:spPr>
          <c:marker>
            <c:symbol val="triangle"/>
            <c:size val="9"/>
          </c:marker>
          <c:dPt>
            <c:idx val="1"/>
            <c:bubble3D val="0"/>
            <c:extLst>
              <c:ext xmlns:c16="http://schemas.microsoft.com/office/drawing/2014/chart" uri="{C3380CC4-5D6E-409C-BE32-E72D297353CC}">
                <c16:uniqueId val="{00000002-BD2B-414A-8EAE-EB073F88D14E}"/>
              </c:ext>
            </c:extLst>
          </c:dPt>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Trafic!$C$36:$N$36</c:f>
              <c:numCache>
                <c:formatCode>_(* #\ ##0_);_(* \(#\ ##0\);_(* "-"_);_(@_)</c:formatCode>
                <c:ptCount val="12"/>
                <c:pt idx="0">
                  <c:v>380222.24982656568</c:v>
                </c:pt>
                <c:pt idx="1">
                  <c:v>428502.9969185841</c:v>
                </c:pt>
                <c:pt idx="2">
                  <c:v>500955.69434775587</c:v>
                </c:pt>
                <c:pt idx="3">
                  <c:v>495255.53509999998</c:v>
                </c:pt>
                <c:pt idx="4">
                  <c:v>517298.53753331711</c:v>
                </c:pt>
                <c:pt idx="5">
                  <c:v>398427.24683825718</c:v>
                </c:pt>
                <c:pt idx="6">
                  <c:v>603419.40247389348</c:v>
                </c:pt>
                <c:pt idx="7">
                  <c:v>667973.66663999995</c:v>
                </c:pt>
                <c:pt idx="8">
                  <c:v>692403.49485014216</c:v>
                </c:pt>
                <c:pt idx="9">
                  <c:v>760969.17448593152</c:v>
                </c:pt>
                <c:pt idx="10">
                  <c:v>789037.66459932551</c:v>
                </c:pt>
                <c:pt idx="11">
                  <c:v>926372.3993746239</c:v>
                </c:pt>
              </c:numCache>
            </c:numRef>
          </c:val>
          <c:smooth val="0"/>
          <c:extLst>
            <c:ext xmlns:c16="http://schemas.microsoft.com/office/drawing/2014/chart" uri="{C3380CC4-5D6E-409C-BE32-E72D297353CC}">
              <c16:uniqueId val="{00000003-BD2B-414A-8EAE-EB073F88D14E}"/>
            </c:ext>
          </c:extLst>
        </c:ser>
        <c:ser>
          <c:idx val="3"/>
          <c:order val="3"/>
          <c:tx>
            <c:strRef>
              <c:f>Trafic!$B$37</c:f>
              <c:strCache>
                <c:ptCount val="1"/>
                <c:pt idx="0">
                  <c:v>2018</c:v>
                </c:pt>
              </c:strCache>
            </c:strRef>
          </c:tx>
          <c:spPr>
            <a:ln w="38100"/>
          </c:spPr>
          <c:marker>
            <c:symbol val="circle"/>
            <c:size val="5"/>
          </c:marker>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Trafic!$C$37:$N$37</c:f>
              <c:numCache>
                <c:formatCode>_(* #\ ##0_);_(* \(#\ ##0\);_(* "-"_);_(@_)</c:formatCode>
                <c:ptCount val="12"/>
                <c:pt idx="0">
                  <c:v>978468.27872458869</c:v>
                </c:pt>
                <c:pt idx="1">
                  <c:v>937137.20906000002</c:v>
                </c:pt>
                <c:pt idx="2">
                  <c:v>1110199.7112833839</c:v>
                </c:pt>
                <c:pt idx="3">
                  <c:v>1090229.3080785957</c:v>
                </c:pt>
                <c:pt idx="4">
                  <c:v>1170512.1541844811</c:v>
                </c:pt>
                <c:pt idx="5">
                  <c:v>1018295.812239519</c:v>
                </c:pt>
                <c:pt idx="6">
                  <c:v>1140133.1184161881</c:v>
                </c:pt>
                <c:pt idx="7">
                  <c:v>999343.14573365077</c:v>
                </c:pt>
                <c:pt idx="8">
                  <c:v>907808.88150604255</c:v>
                </c:pt>
                <c:pt idx="9">
                  <c:v>883825.97920175781</c:v>
                </c:pt>
                <c:pt idx="10">
                  <c:v>922678.03888419725</c:v>
                </c:pt>
                <c:pt idx="11">
                  <c:v>1012620.723899988</c:v>
                </c:pt>
              </c:numCache>
            </c:numRef>
          </c:val>
          <c:smooth val="0"/>
          <c:extLst>
            <c:ext xmlns:c16="http://schemas.microsoft.com/office/drawing/2014/chart" uri="{C3380CC4-5D6E-409C-BE32-E72D297353CC}">
              <c16:uniqueId val="{00000004-BD2B-414A-8EAE-EB073F88D14E}"/>
            </c:ext>
          </c:extLst>
        </c:ser>
        <c:ser>
          <c:idx val="4"/>
          <c:order val="4"/>
          <c:tx>
            <c:strRef>
              <c:f>Trafic!$B$38</c:f>
              <c:strCache>
                <c:ptCount val="1"/>
                <c:pt idx="0">
                  <c:v>2019</c:v>
                </c:pt>
              </c:strCache>
            </c:strRef>
          </c:tx>
          <c:spPr>
            <a:ln w="38100"/>
          </c:spPr>
          <c:marker>
            <c:symbol val="diamond"/>
            <c:size val="7"/>
          </c:marker>
          <c:dPt>
            <c:idx val="6"/>
            <c:bubble3D val="0"/>
            <c:extLst>
              <c:ext xmlns:c16="http://schemas.microsoft.com/office/drawing/2014/chart" uri="{C3380CC4-5D6E-409C-BE32-E72D297353CC}">
                <c16:uniqueId val="{00000002-FE77-49A4-A4E5-5C27A0579A1C}"/>
              </c:ext>
            </c:extLst>
          </c:dPt>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Trafic!$C$38:$N$38</c:f>
              <c:numCache>
                <c:formatCode>_(* #\ ##0_);_(* \(#\ ##0\);_(* "-"_);_(@_)</c:formatCode>
                <c:ptCount val="12"/>
                <c:pt idx="0">
                  <c:v>1007982.3732966362</c:v>
                </c:pt>
                <c:pt idx="1">
                  <c:v>952616.76635044953</c:v>
                </c:pt>
                <c:pt idx="2">
                  <c:v>1129815.6786929094</c:v>
                </c:pt>
                <c:pt idx="3">
                  <c:v>1118398.2210431001</c:v>
                </c:pt>
                <c:pt idx="4">
                  <c:v>1150217.4550000001</c:v>
                </c:pt>
                <c:pt idx="5">
                  <c:v>1186623.6870004721</c:v>
                </c:pt>
                <c:pt idx="6">
                  <c:v>1330812.699</c:v>
                </c:pt>
                <c:pt idx="7">
                  <c:v>1473280.0353533779</c:v>
                </c:pt>
                <c:pt idx="8">
                  <c:v>1466448.1584373075</c:v>
                </c:pt>
                <c:pt idx="9">
                  <c:v>1536100.2679095725</c:v>
                </c:pt>
                <c:pt idx="10">
                  <c:v>1441770.1991338928</c:v>
                </c:pt>
                <c:pt idx="11">
                  <c:v>1473565.9203460561</c:v>
                </c:pt>
              </c:numCache>
            </c:numRef>
          </c:val>
          <c:smooth val="0"/>
          <c:extLst>
            <c:ext xmlns:c16="http://schemas.microsoft.com/office/drawing/2014/chart" uri="{C3380CC4-5D6E-409C-BE32-E72D297353CC}">
              <c16:uniqueId val="{00000001-FE77-49A4-A4E5-5C27A0579A1C}"/>
            </c:ext>
          </c:extLst>
        </c:ser>
        <c:ser>
          <c:idx val="5"/>
          <c:order val="5"/>
          <c:tx>
            <c:strRef>
              <c:f>Trafic!$B$39</c:f>
              <c:strCache>
                <c:ptCount val="1"/>
                <c:pt idx="0">
                  <c:v>2020</c:v>
                </c:pt>
              </c:strCache>
            </c:strRef>
          </c:tx>
          <c:spPr>
            <a:ln w="34925"/>
          </c:spPr>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Trafic!$C$39:$N$39</c:f>
              <c:numCache>
                <c:formatCode>_(* #\ ##0_);_(* \(#\ ##0\);_(* "-"_);_(@_)</c:formatCode>
                <c:ptCount val="12"/>
                <c:pt idx="0">
                  <c:v>1427566.1309692347</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951-49B4-9465-0AD35144B08B}"/>
            </c:ext>
          </c:extLst>
        </c:ser>
        <c:dLbls>
          <c:showLegendKey val="0"/>
          <c:showVal val="0"/>
          <c:showCatName val="0"/>
          <c:showSerName val="0"/>
          <c:showPercent val="0"/>
          <c:showBubbleSize val="0"/>
        </c:dLbls>
        <c:marker val="1"/>
        <c:smooth val="0"/>
        <c:axId val="728383696"/>
        <c:axId val="728384240"/>
      </c:lineChart>
      <c:catAx>
        <c:axId val="728383696"/>
        <c:scaling>
          <c:orientation val="minMax"/>
        </c:scaling>
        <c:delete val="0"/>
        <c:axPos val="b"/>
        <c:numFmt formatCode="General" sourceLinked="0"/>
        <c:majorTickMark val="out"/>
        <c:minorTickMark val="none"/>
        <c:tickLblPos val="nextTo"/>
        <c:crossAx val="728384240"/>
        <c:crosses val="autoZero"/>
        <c:auto val="1"/>
        <c:lblAlgn val="ctr"/>
        <c:lblOffset val="100"/>
        <c:noMultiLvlLbl val="0"/>
      </c:catAx>
      <c:valAx>
        <c:axId val="728384240"/>
        <c:scaling>
          <c:orientation val="minMax"/>
          <c:min val="100000"/>
        </c:scaling>
        <c:delete val="0"/>
        <c:axPos val="l"/>
        <c:majorGridlines/>
        <c:numFmt formatCode="_(* #\ ##0_);_(* \(#\ ##0\);_(* &quot;-&quot;_);_(@_)" sourceLinked="1"/>
        <c:majorTickMark val="out"/>
        <c:minorTickMark val="none"/>
        <c:tickLblPos val="nextTo"/>
        <c:crossAx val="72838369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309094452938494E-2"/>
          <c:y val="3.7132462523644869E-2"/>
          <c:w val="0.83613077066989183"/>
          <c:h val="0.89024521383047284"/>
        </c:manualLayout>
      </c:layout>
      <c:lineChart>
        <c:grouping val="standard"/>
        <c:varyColors val="0"/>
        <c:ser>
          <c:idx val="0"/>
          <c:order val="0"/>
          <c:tx>
            <c:strRef>
              <c:f>Revenus!$B$8</c:f>
              <c:strCache>
                <c:ptCount val="1"/>
                <c:pt idx="0">
                  <c:v>2015</c:v>
                </c:pt>
              </c:strCache>
            </c:strRef>
          </c:tx>
          <c:spPr>
            <a:ln w="34925"/>
          </c:spPr>
          <c:marker>
            <c:symbol val="diamond"/>
            <c:size val="7"/>
          </c:marke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Revenus!$C$8:$N$8</c:f>
              <c:numCache>
                <c:formatCode>_(* #\ ##0_);_(* \(#\ ##0\);_(* "-"_);_(@_)</c:formatCode>
                <c:ptCount val="12"/>
                <c:pt idx="0">
                  <c:v>2136502.3421409042</c:v>
                </c:pt>
                <c:pt idx="1">
                  <c:v>2315053.5142100002</c:v>
                </c:pt>
                <c:pt idx="2">
                  <c:v>2509043.1100887172</c:v>
                </c:pt>
                <c:pt idx="3">
                  <c:v>2657589.5304990103</c:v>
                </c:pt>
                <c:pt idx="4">
                  <c:v>2545128.1641746489</c:v>
                </c:pt>
                <c:pt idx="5">
                  <c:v>2342028.0405582604</c:v>
                </c:pt>
                <c:pt idx="6">
                  <c:v>2969663.0808440791</c:v>
                </c:pt>
                <c:pt idx="7">
                  <c:v>3196553.52288514</c:v>
                </c:pt>
                <c:pt idx="8">
                  <c:v>3567173.8433554042</c:v>
                </c:pt>
                <c:pt idx="9">
                  <c:v>2518251.9949875982</c:v>
                </c:pt>
                <c:pt idx="10">
                  <c:v>2560629.6799499118</c:v>
                </c:pt>
                <c:pt idx="11">
                  <c:v>2778132.9188887067</c:v>
                </c:pt>
              </c:numCache>
            </c:numRef>
          </c:val>
          <c:smooth val="0"/>
          <c:extLst>
            <c:ext xmlns:c16="http://schemas.microsoft.com/office/drawing/2014/chart" uri="{C3380CC4-5D6E-409C-BE32-E72D297353CC}">
              <c16:uniqueId val="{00000000-8C37-4F83-A521-42B327B77FB3}"/>
            </c:ext>
          </c:extLst>
        </c:ser>
        <c:ser>
          <c:idx val="1"/>
          <c:order val="1"/>
          <c:tx>
            <c:strRef>
              <c:f>Revenus!$B$9</c:f>
              <c:strCache>
                <c:ptCount val="1"/>
                <c:pt idx="0">
                  <c:v>2016</c:v>
                </c:pt>
              </c:strCache>
            </c:strRef>
          </c:tx>
          <c:spPr>
            <a:ln w="34925"/>
          </c:spPr>
          <c:marker>
            <c:symbol val="square"/>
            <c:size val="7"/>
          </c:marke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Revenus!$C$9:$N$9</c:f>
              <c:numCache>
                <c:formatCode>_(* #\ ##0_);_(* \(#\ ##0\);_(* "-"_);_(@_)</c:formatCode>
                <c:ptCount val="12"/>
                <c:pt idx="0">
                  <c:v>2806589.7758877943</c:v>
                </c:pt>
                <c:pt idx="1">
                  <c:v>2823756.2876235624</c:v>
                </c:pt>
                <c:pt idx="2">
                  <c:v>2838870.5043500001</c:v>
                </c:pt>
                <c:pt idx="3">
                  <c:v>3117177.084954794</c:v>
                </c:pt>
                <c:pt idx="4">
                  <c:v>3109551.8647985272</c:v>
                </c:pt>
                <c:pt idx="5">
                  <c:v>3032032.7403700002</c:v>
                </c:pt>
                <c:pt idx="6">
                  <c:v>2878621.4419504679</c:v>
                </c:pt>
                <c:pt idx="7">
                  <c:v>2928941.1649948219</c:v>
                </c:pt>
                <c:pt idx="8">
                  <c:v>3211689.6985227582</c:v>
                </c:pt>
                <c:pt idx="9">
                  <c:v>3279542.565774058</c:v>
                </c:pt>
                <c:pt idx="10">
                  <c:v>3092952.4216433074</c:v>
                </c:pt>
                <c:pt idx="11">
                  <c:v>3356598.3912955606</c:v>
                </c:pt>
              </c:numCache>
            </c:numRef>
          </c:val>
          <c:smooth val="0"/>
          <c:extLst>
            <c:ext xmlns:c16="http://schemas.microsoft.com/office/drawing/2014/chart" uri="{C3380CC4-5D6E-409C-BE32-E72D297353CC}">
              <c16:uniqueId val="{00000001-8C37-4F83-A521-42B327B77FB3}"/>
            </c:ext>
          </c:extLst>
        </c:ser>
        <c:ser>
          <c:idx val="2"/>
          <c:order val="2"/>
          <c:tx>
            <c:strRef>
              <c:f>Revenus!$B$10</c:f>
              <c:strCache>
                <c:ptCount val="1"/>
                <c:pt idx="0">
                  <c:v>2017</c:v>
                </c:pt>
              </c:strCache>
            </c:strRef>
          </c:tx>
          <c:spPr>
            <a:ln w="38100"/>
          </c:spPr>
          <c:marker>
            <c:symbol val="triangle"/>
            <c:size val="9"/>
          </c:marke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Revenus!$C$10:$N$10</c:f>
              <c:numCache>
                <c:formatCode>_(* #\ ##0_);_(* \(#\ ##0\);_(* "-"_);_(@_)</c:formatCode>
                <c:ptCount val="12"/>
                <c:pt idx="0">
                  <c:v>3371394.71214</c:v>
                </c:pt>
                <c:pt idx="1">
                  <c:v>3137330.7909899997</c:v>
                </c:pt>
                <c:pt idx="2">
                  <c:v>3511145.88466</c:v>
                </c:pt>
                <c:pt idx="3">
                  <c:v>3415732.6302500004</c:v>
                </c:pt>
                <c:pt idx="4">
                  <c:v>3482213.0674100001</c:v>
                </c:pt>
                <c:pt idx="5">
                  <c:v>2912135.9976861402</c:v>
                </c:pt>
                <c:pt idx="6">
                  <c:v>3741770.0689627938</c:v>
                </c:pt>
                <c:pt idx="7">
                  <c:v>3967466.7187632537</c:v>
                </c:pt>
                <c:pt idx="8">
                  <c:v>3716298.6078294506</c:v>
                </c:pt>
                <c:pt idx="9">
                  <c:v>3644824.3549349997</c:v>
                </c:pt>
                <c:pt idx="10">
                  <c:v>3081786.2056390001</c:v>
                </c:pt>
                <c:pt idx="11">
                  <c:v>3534249.2071109992</c:v>
                </c:pt>
              </c:numCache>
            </c:numRef>
          </c:val>
          <c:smooth val="0"/>
          <c:extLst>
            <c:ext xmlns:c16="http://schemas.microsoft.com/office/drawing/2014/chart" uri="{C3380CC4-5D6E-409C-BE32-E72D297353CC}">
              <c16:uniqueId val="{00000002-8C37-4F83-A521-42B327B77FB3}"/>
            </c:ext>
          </c:extLst>
        </c:ser>
        <c:ser>
          <c:idx val="3"/>
          <c:order val="3"/>
          <c:tx>
            <c:strRef>
              <c:f>Revenus!$B$11</c:f>
              <c:strCache>
                <c:ptCount val="1"/>
                <c:pt idx="0">
                  <c:v>2018</c:v>
                </c:pt>
              </c:strCache>
            </c:strRef>
          </c:tx>
          <c:spPr>
            <a:ln w="38100"/>
          </c:spPr>
          <c:marker>
            <c:symbol val="circle"/>
            <c:size val="5"/>
          </c:marke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Revenus!$C$11:$N$11</c:f>
              <c:numCache>
                <c:formatCode>_(* #\ ##0_);_(* \(#\ ##0\);_(* "-"_);_(@_)</c:formatCode>
                <c:ptCount val="12"/>
                <c:pt idx="0">
                  <c:v>3587233.9560932135</c:v>
                </c:pt>
                <c:pt idx="1">
                  <c:v>3147030.185846</c:v>
                </c:pt>
                <c:pt idx="2">
                  <c:v>3594630.4890908673</c:v>
                </c:pt>
                <c:pt idx="3">
                  <c:v>3456756.8039305247</c:v>
                </c:pt>
                <c:pt idx="4">
                  <c:v>3665518.9978739554</c:v>
                </c:pt>
                <c:pt idx="5">
                  <c:v>3570082.409770228</c:v>
                </c:pt>
                <c:pt idx="6">
                  <c:v>3735197.6641678503</c:v>
                </c:pt>
                <c:pt idx="7">
                  <c:v>3819459.4785730001</c:v>
                </c:pt>
                <c:pt idx="8">
                  <c:v>3651284.9457584037</c:v>
                </c:pt>
                <c:pt idx="9">
                  <c:v>3642052.8646803647</c:v>
                </c:pt>
                <c:pt idx="10">
                  <c:v>3476734.0229715202</c:v>
                </c:pt>
                <c:pt idx="11">
                  <c:v>3727602.1862310003</c:v>
                </c:pt>
              </c:numCache>
            </c:numRef>
          </c:val>
          <c:smooth val="0"/>
          <c:extLst>
            <c:ext xmlns:c16="http://schemas.microsoft.com/office/drawing/2014/chart" uri="{C3380CC4-5D6E-409C-BE32-E72D297353CC}">
              <c16:uniqueId val="{00000003-8C37-4F83-A521-42B327B77FB3}"/>
            </c:ext>
          </c:extLst>
        </c:ser>
        <c:ser>
          <c:idx val="4"/>
          <c:order val="4"/>
          <c:tx>
            <c:strRef>
              <c:f>Revenus!$B$12</c:f>
              <c:strCache>
                <c:ptCount val="1"/>
                <c:pt idx="0">
                  <c:v>2019</c:v>
                </c:pt>
              </c:strCache>
            </c:strRef>
          </c:tx>
          <c:spPr>
            <a:ln w="38100"/>
          </c:spPr>
          <c:marker>
            <c:symbol val="diamond"/>
            <c:size val="7"/>
          </c:marke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Revenus!$C$12:$N$12</c:f>
              <c:numCache>
                <c:formatCode>_(* #\ ##0_);_(* \(#\ ##0\);_(* "-"_);_(@_)</c:formatCode>
                <c:ptCount val="12"/>
                <c:pt idx="0">
                  <c:v>3672518.4207572294</c:v>
                </c:pt>
                <c:pt idx="1">
                  <c:v>3282543.8464515442</c:v>
                </c:pt>
                <c:pt idx="2">
                  <c:v>3695934.7047730004</c:v>
                </c:pt>
                <c:pt idx="3">
                  <c:v>3511049.8163978131</c:v>
                </c:pt>
                <c:pt idx="4">
                  <c:v>3553093.663855562</c:v>
                </c:pt>
                <c:pt idx="5">
                  <c:v>3570224.8067929987</c:v>
                </c:pt>
                <c:pt idx="6">
                  <c:v>3762976.0886717411</c:v>
                </c:pt>
                <c:pt idx="7">
                  <c:v>3794659.0918604066</c:v>
                </c:pt>
                <c:pt idx="8">
                  <c:v>3566098.403823114</c:v>
                </c:pt>
                <c:pt idx="9">
                  <c:v>3713987.2882505609</c:v>
                </c:pt>
                <c:pt idx="10">
                  <c:v>3715088.5751429703</c:v>
                </c:pt>
                <c:pt idx="11">
                  <c:v>3901671.1441329839</c:v>
                </c:pt>
              </c:numCache>
            </c:numRef>
          </c:val>
          <c:smooth val="0"/>
          <c:extLst>
            <c:ext xmlns:c16="http://schemas.microsoft.com/office/drawing/2014/chart" uri="{C3380CC4-5D6E-409C-BE32-E72D297353CC}">
              <c16:uniqueId val="{00000004-8C37-4F83-A521-42B327B77FB3}"/>
            </c:ext>
          </c:extLst>
        </c:ser>
        <c:ser>
          <c:idx val="5"/>
          <c:order val="5"/>
          <c:tx>
            <c:strRef>
              <c:f>Revenus!$B$13</c:f>
              <c:strCache>
                <c:ptCount val="1"/>
                <c:pt idx="0">
                  <c:v>2020</c:v>
                </c:pt>
              </c:strCache>
            </c:strRef>
          </c:tx>
          <c:spPr>
            <a:ln w="34925"/>
          </c:spP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Revenus!$C$13:$N$13</c:f>
              <c:numCache>
                <c:formatCode>_(* #\ ##0_);_(* \(#\ ##0\);_(* "-"_);_(@_)</c:formatCode>
                <c:ptCount val="12"/>
                <c:pt idx="0">
                  <c:v>3815073.6745084822</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D032-4F1D-BF63-2EF4F661ED51}"/>
            </c:ext>
          </c:extLst>
        </c:ser>
        <c:dLbls>
          <c:showLegendKey val="0"/>
          <c:showVal val="0"/>
          <c:showCatName val="0"/>
          <c:showSerName val="0"/>
          <c:showPercent val="0"/>
          <c:showBubbleSize val="0"/>
        </c:dLbls>
        <c:marker val="1"/>
        <c:smooth val="0"/>
        <c:axId val="728391312"/>
        <c:axId val="728385872"/>
      </c:lineChart>
      <c:catAx>
        <c:axId val="728391312"/>
        <c:scaling>
          <c:orientation val="minMax"/>
        </c:scaling>
        <c:delete val="0"/>
        <c:axPos val="b"/>
        <c:numFmt formatCode="General" sourceLinked="0"/>
        <c:majorTickMark val="out"/>
        <c:minorTickMark val="none"/>
        <c:tickLblPos val="nextTo"/>
        <c:crossAx val="728385872"/>
        <c:crosses val="autoZero"/>
        <c:auto val="1"/>
        <c:lblAlgn val="ctr"/>
        <c:lblOffset val="100"/>
        <c:noMultiLvlLbl val="0"/>
      </c:catAx>
      <c:valAx>
        <c:axId val="728385872"/>
        <c:scaling>
          <c:orientation val="minMax"/>
          <c:min val="1200000"/>
        </c:scaling>
        <c:delete val="0"/>
        <c:axPos val="l"/>
        <c:majorGridlines/>
        <c:numFmt formatCode="_(* #\ ##0_);_(* \(#\ ##0\);_(* &quot;-&quot;_);_(@_)" sourceLinked="1"/>
        <c:majorTickMark val="out"/>
        <c:minorTickMark val="none"/>
        <c:tickLblPos val="nextTo"/>
        <c:crossAx val="728391312"/>
        <c:crosses val="autoZero"/>
        <c:crossBetween val="between"/>
      </c:valAx>
      <c:spPr>
        <a:noFill/>
        <a:ln w="25400">
          <a:noFill/>
        </a:ln>
      </c:spPr>
    </c:plotArea>
    <c:legend>
      <c:legendPos val="r"/>
      <c:layout>
        <c:manualLayout>
          <c:xMode val="edge"/>
          <c:yMode val="edge"/>
          <c:x val="0.9281003213151815"/>
          <c:y val="0.43546041554351295"/>
          <c:w val="6.6628470389346384E-2"/>
          <c:h val="0.51492396758700787"/>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Revenus!$B$58</c:f>
              <c:strCache>
                <c:ptCount val="1"/>
                <c:pt idx="0">
                  <c:v>2015</c:v>
                </c:pt>
              </c:strCache>
            </c:strRef>
          </c:tx>
          <c:spPr>
            <a:ln w="34925"/>
          </c:spPr>
          <c:cat>
            <c:strRef>
              <c:f>Revenus!$C$57:$N$57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Revenus!$C$58:$N$58</c:f>
              <c:numCache>
                <c:formatCode>_(* #\ ##0_);_(* \(#\ ##0\);_(* "-"_);_(@_)</c:formatCode>
                <c:ptCount val="12"/>
                <c:pt idx="0">
                  <c:v>392455.38588185364</c:v>
                </c:pt>
                <c:pt idx="1">
                  <c:v>409347.17923010763</c:v>
                </c:pt>
                <c:pt idx="2">
                  <c:v>428838.69785529183</c:v>
                </c:pt>
                <c:pt idx="3">
                  <c:v>448014.81683774822</c:v>
                </c:pt>
                <c:pt idx="4">
                  <c:v>405528.286092297</c:v>
                </c:pt>
                <c:pt idx="5">
                  <c:v>426462.8699053796</c:v>
                </c:pt>
                <c:pt idx="6">
                  <c:v>473107.94198024977</c:v>
                </c:pt>
                <c:pt idx="7">
                  <c:v>446267.92746905331</c:v>
                </c:pt>
                <c:pt idx="8">
                  <c:v>482677.50334311317</c:v>
                </c:pt>
                <c:pt idx="9">
                  <c:v>412311.70135599206</c:v>
                </c:pt>
                <c:pt idx="10">
                  <c:v>446526.16935484332</c:v>
                </c:pt>
                <c:pt idx="11">
                  <c:v>425963.85043553449</c:v>
                </c:pt>
              </c:numCache>
            </c:numRef>
          </c:val>
          <c:smooth val="0"/>
          <c:extLst>
            <c:ext xmlns:c16="http://schemas.microsoft.com/office/drawing/2014/chart" uri="{C3380CC4-5D6E-409C-BE32-E72D297353CC}">
              <c16:uniqueId val="{00000000-F985-4A26-9614-92A63B75C750}"/>
            </c:ext>
          </c:extLst>
        </c:ser>
        <c:ser>
          <c:idx val="2"/>
          <c:order val="1"/>
          <c:tx>
            <c:strRef>
              <c:f>Revenus!$B$59</c:f>
              <c:strCache>
                <c:ptCount val="1"/>
                <c:pt idx="0">
                  <c:v>2016</c:v>
                </c:pt>
              </c:strCache>
            </c:strRef>
          </c:tx>
          <c:spPr>
            <a:ln w="38100"/>
          </c:spPr>
          <c:cat>
            <c:strRef>
              <c:f>Revenus!$C$57:$N$57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Revenus!$C$59:$N$59</c:f>
              <c:numCache>
                <c:formatCode>_(* #\ ##0_);_(* \(#\ ##0\);_(* "-"_);_(@_)</c:formatCode>
                <c:ptCount val="12"/>
                <c:pt idx="0">
                  <c:v>396263.91353370284</c:v>
                </c:pt>
                <c:pt idx="1">
                  <c:v>395175.97473820084</c:v>
                </c:pt>
                <c:pt idx="2">
                  <c:v>409222.09088359121</c:v>
                </c:pt>
                <c:pt idx="3">
                  <c:v>415901.6424125504</c:v>
                </c:pt>
                <c:pt idx="4">
                  <c:v>486763.33565021039</c:v>
                </c:pt>
                <c:pt idx="5">
                  <c:v>416602.61306341772</c:v>
                </c:pt>
                <c:pt idx="6">
                  <c:v>383313.71966719197</c:v>
                </c:pt>
                <c:pt idx="7">
                  <c:v>352198.56469018164</c:v>
                </c:pt>
                <c:pt idx="8">
                  <c:v>362763.97842967219</c:v>
                </c:pt>
                <c:pt idx="9">
                  <c:v>385353.33059814281</c:v>
                </c:pt>
                <c:pt idx="10">
                  <c:v>377201.54288706364</c:v>
                </c:pt>
                <c:pt idx="11">
                  <c:v>419714.85419094207</c:v>
                </c:pt>
              </c:numCache>
            </c:numRef>
          </c:val>
          <c:smooth val="0"/>
          <c:extLst>
            <c:ext xmlns:c16="http://schemas.microsoft.com/office/drawing/2014/chart" uri="{C3380CC4-5D6E-409C-BE32-E72D297353CC}">
              <c16:uniqueId val="{00000001-F985-4A26-9614-92A63B75C750}"/>
            </c:ext>
          </c:extLst>
        </c:ser>
        <c:ser>
          <c:idx val="0"/>
          <c:order val="2"/>
          <c:tx>
            <c:strRef>
              <c:f>Revenus!$B$60</c:f>
              <c:strCache>
                <c:ptCount val="1"/>
                <c:pt idx="0">
                  <c:v>2017</c:v>
                </c:pt>
              </c:strCache>
            </c:strRef>
          </c:tx>
          <c:spPr>
            <a:ln w="34925"/>
          </c:spPr>
          <c:dPt>
            <c:idx val="0"/>
            <c:marker>
              <c:symbol val="diamond"/>
              <c:size val="9"/>
            </c:marker>
            <c:bubble3D val="0"/>
            <c:extLst>
              <c:ext xmlns:c16="http://schemas.microsoft.com/office/drawing/2014/chart" uri="{C3380CC4-5D6E-409C-BE32-E72D297353CC}">
                <c16:uniqueId val="{00000003-F985-4A26-9614-92A63B75C750}"/>
              </c:ext>
            </c:extLst>
          </c:dPt>
          <c:dPt>
            <c:idx val="1"/>
            <c:marker>
              <c:symbol val="diamond"/>
              <c:size val="9"/>
            </c:marker>
            <c:bubble3D val="0"/>
            <c:extLst>
              <c:ext xmlns:c16="http://schemas.microsoft.com/office/drawing/2014/chart" uri="{C3380CC4-5D6E-409C-BE32-E72D297353CC}">
                <c16:uniqueId val="{00000005-F985-4A26-9614-92A63B75C750}"/>
              </c:ext>
            </c:extLst>
          </c:dPt>
          <c:dPt>
            <c:idx val="2"/>
            <c:marker>
              <c:symbol val="diamond"/>
              <c:size val="9"/>
            </c:marker>
            <c:bubble3D val="0"/>
            <c:extLst>
              <c:ext xmlns:c16="http://schemas.microsoft.com/office/drawing/2014/chart" uri="{C3380CC4-5D6E-409C-BE32-E72D297353CC}">
                <c16:uniqueId val="{00000006-F985-4A26-9614-92A63B75C750}"/>
              </c:ext>
            </c:extLst>
          </c:dPt>
          <c:dPt>
            <c:idx val="3"/>
            <c:marker>
              <c:symbol val="diamond"/>
              <c:size val="9"/>
            </c:marker>
            <c:bubble3D val="0"/>
            <c:extLst>
              <c:ext xmlns:c16="http://schemas.microsoft.com/office/drawing/2014/chart" uri="{C3380CC4-5D6E-409C-BE32-E72D297353CC}">
                <c16:uniqueId val="{00000007-F985-4A26-9614-92A63B75C750}"/>
              </c:ext>
            </c:extLst>
          </c:dPt>
          <c:dPt>
            <c:idx val="4"/>
            <c:marker>
              <c:symbol val="diamond"/>
              <c:size val="9"/>
            </c:marker>
            <c:bubble3D val="0"/>
            <c:extLst>
              <c:ext xmlns:c16="http://schemas.microsoft.com/office/drawing/2014/chart" uri="{C3380CC4-5D6E-409C-BE32-E72D297353CC}">
                <c16:uniqueId val="{00000008-F985-4A26-9614-92A63B75C750}"/>
              </c:ext>
            </c:extLst>
          </c:dPt>
          <c:dPt>
            <c:idx val="5"/>
            <c:marker>
              <c:symbol val="diamond"/>
              <c:size val="9"/>
            </c:marker>
            <c:bubble3D val="0"/>
            <c:extLst>
              <c:ext xmlns:c16="http://schemas.microsoft.com/office/drawing/2014/chart" uri="{C3380CC4-5D6E-409C-BE32-E72D297353CC}">
                <c16:uniqueId val="{00000009-F985-4A26-9614-92A63B75C750}"/>
              </c:ext>
            </c:extLst>
          </c:dPt>
          <c:dPt>
            <c:idx val="6"/>
            <c:marker>
              <c:symbol val="diamond"/>
              <c:size val="9"/>
            </c:marker>
            <c:bubble3D val="0"/>
            <c:extLst>
              <c:ext xmlns:c16="http://schemas.microsoft.com/office/drawing/2014/chart" uri="{C3380CC4-5D6E-409C-BE32-E72D297353CC}">
                <c16:uniqueId val="{0000000A-F985-4A26-9614-92A63B75C750}"/>
              </c:ext>
            </c:extLst>
          </c:dPt>
          <c:dPt>
            <c:idx val="7"/>
            <c:marker>
              <c:symbol val="diamond"/>
              <c:size val="9"/>
            </c:marker>
            <c:bubble3D val="0"/>
            <c:extLst>
              <c:ext xmlns:c16="http://schemas.microsoft.com/office/drawing/2014/chart" uri="{C3380CC4-5D6E-409C-BE32-E72D297353CC}">
                <c16:uniqueId val="{0000000B-F985-4A26-9614-92A63B75C750}"/>
              </c:ext>
            </c:extLst>
          </c:dPt>
          <c:dPt>
            <c:idx val="8"/>
            <c:marker>
              <c:symbol val="diamond"/>
              <c:size val="9"/>
            </c:marker>
            <c:bubble3D val="0"/>
            <c:extLst>
              <c:ext xmlns:c16="http://schemas.microsoft.com/office/drawing/2014/chart" uri="{C3380CC4-5D6E-409C-BE32-E72D297353CC}">
                <c16:uniqueId val="{0000000C-F985-4A26-9614-92A63B75C750}"/>
              </c:ext>
            </c:extLst>
          </c:dPt>
          <c:dPt>
            <c:idx val="9"/>
            <c:marker>
              <c:symbol val="diamond"/>
              <c:size val="9"/>
            </c:marker>
            <c:bubble3D val="0"/>
            <c:extLst>
              <c:ext xmlns:c16="http://schemas.microsoft.com/office/drawing/2014/chart" uri="{C3380CC4-5D6E-409C-BE32-E72D297353CC}">
                <c16:uniqueId val="{0000000D-F985-4A26-9614-92A63B75C750}"/>
              </c:ext>
            </c:extLst>
          </c:dPt>
          <c:dPt>
            <c:idx val="10"/>
            <c:marker>
              <c:symbol val="diamond"/>
              <c:size val="9"/>
            </c:marker>
            <c:bubble3D val="0"/>
            <c:extLst>
              <c:ext xmlns:c16="http://schemas.microsoft.com/office/drawing/2014/chart" uri="{C3380CC4-5D6E-409C-BE32-E72D297353CC}">
                <c16:uniqueId val="{0000000E-F985-4A26-9614-92A63B75C750}"/>
              </c:ext>
            </c:extLst>
          </c:dPt>
          <c:dPt>
            <c:idx val="11"/>
            <c:marker>
              <c:symbol val="diamond"/>
              <c:size val="9"/>
            </c:marker>
            <c:bubble3D val="0"/>
            <c:extLst>
              <c:ext xmlns:c16="http://schemas.microsoft.com/office/drawing/2014/chart" uri="{C3380CC4-5D6E-409C-BE32-E72D297353CC}">
                <c16:uniqueId val="{0000000F-F985-4A26-9614-92A63B75C750}"/>
              </c:ext>
            </c:extLst>
          </c:dPt>
          <c:cat>
            <c:strRef>
              <c:f>Revenus!$C$57:$N$57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Revenus!$C$60:$N$60</c:f>
              <c:numCache>
                <c:formatCode>_(* #\ ##0_);_(* \(#\ ##0\);_(* "-"_);_(@_)</c:formatCode>
                <c:ptCount val="12"/>
                <c:pt idx="0">
                  <c:v>446281.8063661441</c:v>
                </c:pt>
                <c:pt idx="1">
                  <c:v>295222.51888677542</c:v>
                </c:pt>
                <c:pt idx="2">
                  <c:v>329338.87151985837</c:v>
                </c:pt>
                <c:pt idx="3">
                  <c:v>328702.58886779967</c:v>
                </c:pt>
                <c:pt idx="4">
                  <c:v>325158.4568120077</c:v>
                </c:pt>
                <c:pt idx="5">
                  <c:v>308100.46320226497</c:v>
                </c:pt>
                <c:pt idx="6">
                  <c:v>314407.38020201918</c:v>
                </c:pt>
                <c:pt idx="7">
                  <c:v>311304.78548414662</c:v>
                </c:pt>
                <c:pt idx="8">
                  <c:v>276260.72657829645</c:v>
                </c:pt>
                <c:pt idx="9">
                  <c:v>236379.75555614819</c:v>
                </c:pt>
                <c:pt idx="10">
                  <c:v>233251.12804663059</c:v>
                </c:pt>
                <c:pt idx="11">
                  <c:v>269424.35557446926</c:v>
                </c:pt>
              </c:numCache>
            </c:numRef>
          </c:val>
          <c:smooth val="0"/>
          <c:extLst>
            <c:ext xmlns:c16="http://schemas.microsoft.com/office/drawing/2014/chart" uri="{C3380CC4-5D6E-409C-BE32-E72D297353CC}">
              <c16:uniqueId val="{00000010-F985-4A26-9614-92A63B75C750}"/>
            </c:ext>
          </c:extLst>
        </c:ser>
        <c:ser>
          <c:idx val="3"/>
          <c:order val="3"/>
          <c:tx>
            <c:strRef>
              <c:f>Revenus!$B$61</c:f>
              <c:strCache>
                <c:ptCount val="1"/>
                <c:pt idx="0">
                  <c:v>2018</c:v>
                </c:pt>
              </c:strCache>
            </c:strRef>
          </c:tx>
          <c:spPr>
            <a:ln w="38100"/>
          </c:spPr>
          <c:marker>
            <c:symbol val="circle"/>
            <c:size val="5"/>
          </c:marker>
          <c:cat>
            <c:strRef>
              <c:f>Revenus!$C$57:$N$57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Revenus!$C$61:$N$61</c:f>
              <c:numCache>
                <c:formatCode>_(* #\ ##0_);_(* \(#\ ##0\);_(* "-"_);_(@_)</c:formatCode>
                <c:ptCount val="12"/>
                <c:pt idx="0">
                  <c:v>260114.07298033882</c:v>
                </c:pt>
                <c:pt idx="1">
                  <c:v>148036.84307264263</c:v>
                </c:pt>
                <c:pt idx="2">
                  <c:v>153395.92752205039</c:v>
                </c:pt>
                <c:pt idx="3">
                  <c:v>109982.90186140407</c:v>
                </c:pt>
                <c:pt idx="4">
                  <c:v>160382.70727422205</c:v>
                </c:pt>
                <c:pt idx="5">
                  <c:v>256426.40886014485</c:v>
                </c:pt>
                <c:pt idx="6">
                  <c:v>266269.66872484685</c:v>
                </c:pt>
                <c:pt idx="7">
                  <c:v>277231.87824390322</c:v>
                </c:pt>
                <c:pt idx="8">
                  <c:v>263963.73132489197</c:v>
                </c:pt>
                <c:pt idx="9">
                  <c:v>262549.621083771</c:v>
                </c:pt>
                <c:pt idx="10">
                  <c:v>263155.86268737982</c:v>
                </c:pt>
                <c:pt idx="11">
                  <c:v>287963.85906828498</c:v>
                </c:pt>
              </c:numCache>
            </c:numRef>
          </c:val>
          <c:smooth val="0"/>
          <c:extLst>
            <c:ext xmlns:c16="http://schemas.microsoft.com/office/drawing/2014/chart" uri="{C3380CC4-5D6E-409C-BE32-E72D297353CC}">
              <c16:uniqueId val="{00000011-F985-4A26-9614-92A63B75C750}"/>
            </c:ext>
          </c:extLst>
        </c:ser>
        <c:ser>
          <c:idx val="4"/>
          <c:order val="4"/>
          <c:tx>
            <c:strRef>
              <c:f>Revenus!$B$62</c:f>
              <c:strCache>
                <c:ptCount val="1"/>
                <c:pt idx="0">
                  <c:v>2019</c:v>
                </c:pt>
              </c:strCache>
            </c:strRef>
          </c:tx>
          <c:spPr>
            <a:ln w="38100"/>
          </c:spPr>
          <c:marker>
            <c:symbol val="diamond"/>
            <c:size val="7"/>
          </c:marker>
          <c:cat>
            <c:strRef>
              <c:f>Revenus!$C$57:$N$57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Revenus!$C$62:$N$62</c:f>
              <c:numCache>
                <c:formatCode>_(* #\ ##0_);_(* \(#\ ##0\);_(* "-"_);_(@_)</c:formatCode>
                <c:ptCount val="12"/>
                <c:pt idx="0">
                  <c:v>282172.73800879321</c:v>
                </c:pt>
                <c:pt idx="1">
                  <c:v>249871.66548381984</c:v>
                </c:pt>
                <c:pt idx="2">
                  <c:v>286777.30183724489</c:v>
                </c:pt>
                <c:pt idx="3">
                  <c:v>270782.68573993817</c:v>
                </c:pt>
                <c:pt idx="4">
                  <c:v>269027.30076141888</c:v>
                </c:pt>
                <c:pt idx="5">
                  <c:v>271108.82987792097</c:v>
                </c:pt>
                <c:pt idx="6">
                  <c:v>285234.50774616044</c:v>
                </c:pt>
                <c:pt idx="7">
                  <c:v>289072.18973902654</c:v>
                </c:pt>
                <c:pt idx="8">
                  <c:v>272549.15945378039</c:v>
                </c:pt>
                <c:pt idx="9">
                  <c:v>285123.45144932705</c:v>
                </c:pt>
                <c:pt idx="10">
                  <c:v>286119.24158617598</c:v>
                </c:pt>
                <c:pt idx="11">
                  <c:v>298314.345979615</c:v>
                </c:pt>
              </c:numCache>
            </c:numRef>
          </c:val>
          <c:smooth val="0"/>
          <c:extLst>
            <c:ext xmlns:c16="http://schemas.microsoft.com/office/drawing/2014/chart" uri="{C3380CC4-5D6E-409C-BE32-E72D297353CC}">
              <c16:uniqueId val="{00000012-F985-4A26-9614-92A63B75C750}"/>
            </c:ext>
          </c:extLst>
        </c:ser>
        <c:ser>
          <c:idx val="5"/>
          <c:order val="5"/>
          <c:tx>
            <c:strRef>
              <c:f>Revenus!$B$63</c:f>
              <c:strCache>
                <c:ptCount val="1"/>
                <c:pt idx="0">
                  <c:v>2020</c:v>
                </c:pt>
              </c:strCache>
            </c:strRef>
          </c:tx>
          <c:spPr>
            <a:ln w="34925"/>
          </c:spPr>
          <c:cat>
            <c:strRef>
              <c:f>Revenus!$C$57:$N$57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Revenus!$C$63:$N$63</c:f>
              <c:numCache>
                <c:formatCode>_(* #\ ##0_);_(* \(#\ ##0\);_(* "-"_);_(@_)</c:formatCode>
                <c:ptCount val="12"/>
                <c:pt idx="0">
                  <c:v>293841.35326961643</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C-AA94-4772-9F6A-5E7E2FB8EA94}"/>
            </c:ext>
          </c:extLst>
        </c:ser>
        <c:dLbls>
          <c:showLegendKey val="0"/>
          <c:showVal val="0"/>
          <c:showCatName val="0"/>
          <c:showSerName val="0"/>
          <c:showPercent val="0"/>
          <c:showBubbleSize val="0"/>
        </c:dLbls>
        <c:marker val="1"/>
        <c:smooth val="0"/>
        <c:axId val="728378800"/>
        <c:axId val="728384784"/>
      </c:lineChart>
      <c:catAx>
        <c:axId val="728378800"/>
        <c:scaling>
          <c:orientation val="minMax"/>
        </c:scaling>
        <c:delete val="0"/>
        <c:axPos val="b"/>
        <c:numFmt formatCode="General" sourceLinked="0"/>
        <c:majorTickMark val="out"/>
        <c:minorTickMark val="none"/>
        <c:tickLblPos val="nextTo"/>
        <c:crossAx val="728384784"/>
        <c:crosses val="autoZero"/>
        <c:auto val="1"/>
        <c:lblAlgn val="ctr"/>
        <c:lblOffset val="100"/>
        <c:noMultiLvlLbl val="0"/>
      </c:catAx>
      <c:valAx>
        <c:axId val="728384784"/>
        <c:scaling>
          <c:orientation val="minMax"/>
        </c:scaling>
        <c:delete val="0"/>
        <c:axPos val="l"/>
        <c:majorGridlines/>
        <c:numFmt formatCode="_(* #\ ##0_);_(* \(#\ ##0\);_(* &quot;-&quot;_);_(@_)" sourceLinked="1"/>
        <c:majorTickMark val="out"/>
        <c:minorTickMark val="none"/>
        <c:tickLblPos val="nextTo"/>
        <c:crossAx val="728378800"/>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Revenus!$B$84</c:f>
              <c:strCache>
                <c:ptCount val="1"/>
                <c:pt idx="0">
                  <c:v>2015</c:v>
                </c:pt>
              </c:strCache>
            </c:strRef>
          </c:tx>
          <c:spPr>
            <a:ln w="34925"/>
          </c:spPr>
          <c:cat>
            <c:strRef>
              <c:f>Revenus!$C$83:$N$83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Revenus!$C$84:$N$84</c:f>
              <c:numCache>
                <c:formatCode>_(* #\ ##0_);_(* \(#\ ##0\);_(* "-"_);_(@_)</c:formatCode>
                <c:ptCount val="12"/>
                <c:pt idx="0">
                  <c:v>137713.47418999998</c:v>
                </c:pt>
                <c:pt idx="1">
                  <c:v>148295.2781</c:v>
                </c:pt>
                <c:pt idx="2">
                  <c:v>220042.17705</c:v>
                </c:pt>
                <c:pt idx="3">
                  <c:v>110781.33499999999</c:v>
                </c:pt>
                <c:pt idx="4">
                  <c:v>160048.85229000001</c:v>
                </c:pt>
                <c:pt idx="5">
                  <c:v>198197.03437000001</c:v>
                </c:pt>
                <c:pt idx="6">
                  <c:v>155965.43009000001</c:v>
                </c:pt>
                <c:pt idx="7">
                  <c:v>143590.34395000001</c:v>
                </c:pt>
                <c:pt idx="8">
                  <c:v>179276.02967999998</c:v>
                </c:pt>
                <c:pt idx="9">
                  <c:v>121038.64463000001</c:v>
                </c:pt>
                <c:pt idx="10">
                  <c:v>173874.86048</c:v>
                </c:pt>
                <c:pt idx="11">
                  <c:v>173191.08759000001</c:v>
                </c:pt>
              </c:numCache>
            </c:numRef>
          </c:val>
          <c:smooth val="0"/>
          <c:extLst>
            <c:ext xmlns:c16="http://schemas.microsoft.com/office/drawing/2014/chart" uri="{C3380CC4-5D6E-409C-BE32-E72D297353CC}">
              <c16:uniqueId val="{00000000-A0F3-4B6E-B3B8-0DAAAA90EA5B}"/>
            </c:ext>
          </c:extLst>
        </c:ser>
        <c:ser>
          <c:idx val="2"/>
          <c:order val="1"/>
          <c:tx>
            <c:strRef>
              <c:f>Revenus!$B$85</c:f>
              <c:strCache>
                <c:ptCount val="1"/>
                <c:pt idx="0">
                  <c:v>2016</c:v>
                </c:pt>
              </c:strCache>
            </c:strRef>
          </c:tx>
          <c:spPr>
            <a:ln w="38100"/>
          </c:spPr>
          <c:cat>
            <c:strRef>
              <c:f>Revenus!$C$83:$N$83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Revenus!$C$85:$N$85</c:f>
              <c:numCache>
                <c:formatCode>_(* #\ ##0_);_(* \(#\ ##0\);_(* "-"_);_(@_)</c:formatCode>
                <c:ptCount val="12"/>
                <c:pt idx="0">
                  <c:v>184232.55319000001</c:v>
                </c:pt>
                <c:pt idx="1">
                  <c:v>108445.31073</c:v>
                </c:pt>
                <c:pt idx="2">
                  <c:v>155536.42319999999</c:v>
                </c:pt>
                <c:pt idx="3">
                  <c:v>174480.57209999999</c:v>
                </c:pt>
                <c:pt idx="4">
                  <c:v>121919.74738</c:v>
                </c:pt>
                <c:pt idx="5">
                  <c:v>144314.42570999998</c:v>
                </c:pt>
                <c:pt idx="6">
                  <c:v>131454.74400000001</c:v>
                </c:pt>
                <c:pt idx="7">
                  <c:v>126814.647</c:v>
                </c:pt>
                <c:pt idx="8">
                  <c:v>134534.84516000003</c:v>
                </c:pt>
                <c:pt idx="9">
                  <c:v>146556.30591</c:v>
                </c:pt>
                <c:pt idx="10">
                  <c:v>107167.57647999999</c:v>
                </c:pt>
                <c:pt idx="11">
                  <c:v>106719.40700000001</c:v>
                </c:pt>
              </c:numCache>
            </c:numRef>
          </c:val>
          <c:smooth val="0"/>
          <c:extLst>
            <c:ext xmlns:c16="http://schemas.microsoft.com/office/drawing/2014/chart" uri="{C3380CC4-5D6E-409C-BE32-E72D297353CC}">
              <c16:uniqueId val="{00000001-A0F3-4B6E-B3B8-0DAAAA90EA5B}"/>
            </c:ext>
          </c:extLst>
        </c:ser>
        <c:ser>
          <c:idx val="0"/>
          <c:order val="2"/>
          <c:tx>
            <c:strRef>
              <c:f>Revenus!$B$86</c:f>
              <c:strCache>
                <c:ptCount val="1"/>
                <c:pt idx="0">
                  <c:v>2017</c:v>
                </c:pt>
              </c:strCache>
            </c:strRef>
          </c:tx>
          <c:spPr>
            <a:ln w="38100"/>
          </c:spPr>
          <c:marker>
            <c:symbol val="diamond"/>
            <c:size val="9"/>
          </c:marker>
          <c:cat>
            <c:strRef>
              <c:f>Revenus!$C$83:$N$83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Revenus!$C$86:$N$86</c:f>
              <c:numCache>
                <c:formatCode>_(* #\ ##0_);_(* \(#\ ##0\);_(* "-"_);_(@_)</c:formatCode>
                <c:ptCount val="12"/>
                <c:pt idx="0">
                  <c:v>126197.51458</c:v>
                </c:pt>
                <c:pt idx="1">
                  <c:v>133601.16243</c:v>
                </c:pt>
                <c:pt idx="2">
                  <c:v>120591.65176000001</c:v>
                </c:pt>
                <c:pt idx="3">
                  <c:v>116118.94736000001</c:v>
                </c:pt>
                <c:pt idx="4">
                  <c:v>116249.34862999999</c:v>
                </c:pt>
                <c:pt idx="5">
                  <c:v>90555.216840000008</c:v>
                </c:pt>
                <c:pt idx="6">
                  <c:v>61851.657510000005</c:v>
                </c:pt>
                <c:pt idx="7">
                  <c:v>75725.136759999994</c:v>
                </c:pt>
                <c:pt idx="8">
                  <c:v>78513.546120000014</c:v>
                </c:pt>
                <c:pt idx="9">
                  <c:v>72510.098685999998</c:v>
                </c:pt>
                <c:pt idx="10">
                  <c:v>60542.909554999998</c:v>
                </c:pt>
                <c:pt idx="11">
                  <c:v>61092.453534</c:v>
                </c:pt>
              </c:numCache>
            </c:numRef>
          </c:val>
          <c:smooth val="0"/>
          <c:extLst>
            <c:ext xmlns:c16="http://schemas.microsoft.com/office/drawing/2014/chart" uri="{C3380CC4-5D6E-409C-BE32-E72D297353CC}">
              <c16:uniqueId val="{00000002-A0F3-4B6E-B3B8-0DAAAA90EA5B}"/>
            </c:ext>
          </c:extLst>
        </c:ser>
        <c:ser>
          <c:idx val="3"/>
          <c:order val="3"/>
          <c:tx>
            <c:strRef>
              <c:f>Revenus!$B$87</c:f>
              <c:strCache>
                <c:ptCount val="1"/>
                <c:pt idx="0">
                  <c:v>2018</c:v>
                </c:pt>
              </c:strCache>
            </c:strRef>
          </c:tx>
          <c:spPr>
            <a:ln w="38100"/>
          </c:spPr>
          <c:marker>
            <c:symbol val="circle"/>
            <c:size val="5"/>
          </c:marker>
          <c:cat>
            <c:strRef>
              <c:f>Revenus!$C$83:$N$83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Revenus!$C$87:$N$87</c:f>
              <c:numCache>
                <c:formatCode>_(* #\ ##0_);_(* \(#\ ##0\);_(* "-"_);_(@_)</c:formatCode>
                <c:ptCount val="12"/>
                <c:pt idx="0">
                  <c:v>58992.727062999998</c:v>
                </c:pt>
                <c:pt idx="1">
                  <c:v>38474.633583000003</c:v>
                </c:pt>
                <c:pt idx="2">
                  <c:v>41446.118078</c:v>
                </c:pt>
                <c:pt idx="3">
                  <c:v>41867.578401999999</c:v>
                </c:pt>
                <c:pt idx="4">
                  <c:v>12225.208825000003</c:v>
                </c:pt>
                <c:pt idx="5">
                  <c:v>12731.198476</c:v>
                </c:pt>
                <c:pt idx="6">
                  <c:v>20324.429512999999</c:v>
                </c:pt>
                <c:pt idx="7">
                  <c:v>14054.588768000001</c:v>
                </c:pt>
                <c:pt idx="8">
                  <c:v>17695.021408000001</c:v>
                </c:pt>
                <c:pt idx="9">
                  <c:v>15242.364098000002</c:v>
                </c:pt>
                <c:pt idx="10">
                  <c:v>31689.584700000003</c:v>
                </c:pt>
                <c:pt idx="11">
                  <c:v>26183.331644999998</c:v>
                </c:pt>
              </c:numCache>
            </c:numRef>
          </c:val>
          <c:smooth val="0"/>
          <c:extLst>
            <c:ext xmlns:c16="http://schemas.microsoft.com/office/drawing/2014/chart" uri="{C3380CC4-5D6E-409C-BE32-E72D297353CC}">
              <c16:uniqueId val="{00000003-A0F3-4B6E-B3B8-0DAAAA90EA5B}"/>
            </c:ext>
          </c:extLst>
        </c:ser>
        <c:ser>
          <c:idx val="4"/>
          <c:order val="4"/>
          <c:tx>
            <c:strRef>
              <c:f>Revenus!$B$88</c:f>
              <c:strCache>
                <c:ptCount val="1"/>
                <c:pt idx="0">
                  <c:v>2019</c:v>
                </c:pt>
              </c:strCache>
            </c:strRef>
          </c:tx>
          <c:spPr>
            <a:ln w="38100"/>
          </c:spPr>
          <c:marker>
            <c:symbol val="triangle"/>
            <c:size val="7"/>
          </c:marker>
          <c:cat>
            <c:strRef>
              <c:f>Revenus!$C$83:$N$83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Revenus!$C$88:$N$88</c:f>
              <c:numCache>
                <c:formatCode>_(* #\ ##0_);_(* \(#\ ##0\);_(* "-"_);_(@_)</c:formatCode>
                <c:ptCount val="12"/>
                <c:pt idx="0">
                  <c:v>22835.140937</c:v>
                </c:pt>
                <c:pt idx="1">
                  <c:v>36964.987460000004</c:v>
                </c:pt>
                <c:pt idx="2">
                  <c:v>26566.503541000002</c:v>
                </c:pt>
                <c:pt idx="3">
                  <c:v>30312.298227000003</c:v>
                </c:pt>
                <c:pt idx="4">
                  <c:v>32920.27104</c:v>
                </c:pt>
                <c:pt idx="5">
                  <c:v>30030.502849000004</c:v>
                </c:pt>
                <c:pt idx="6">
                  <c:v>32688.867860000002</c:v>
                </c:pt>
                <c:pt idx="7">
                  <c:v>30593.376638000002</c:v>
                </c:pt>
                <c:pt idx="8">
                  <c:v>37905.190398999999</c:v>
                </c:pt>
                <c:pt idx="9">
                  <c:v>39891.637241999997</c:v>
                </c:pt>
                <c:pt idx="10">
                  <c:v>50491.414105000003</c:v>
                </c:pt>
                <c:pt idx="11">
                  <c:v>50462.538050999996</c:v>
                </c:pt>
              </c:numCache>
            </c:numRef>
          </c:val>
          <c:smooth val="0"/>
          <c:extLst>
            <c:ext xmlns:c16="http://schemas.microsoft.com/office/drawing/2014/chart" uri="{C3380CC4-5D6E-409C-BE32-E72D297353CC}">
              <c16:uniqueId val="{00000004-A0F3-4B6E-B3B8-0DAAAA90EA5B}"/>
            </c:ext>
          </c:extLst>
        </c:ser>
        <c:ser>
          <c:idx val="5"/>
          <c:order val="5"/>
          <c:tx>
            <c:strRef>
              <c:f>Revenus!$B$89</c:f>
              <c:strCache>
                <c:ptCount val="1"/>
                <c:pt idx="0">
                  <c:v>2020</c:v>
                </c:pt>
              </c:strCache>
            </c:strRef>
          </c:tx>
          <c:spPr>
            <a:ln w="34925"/>
          </c:spPr>
          <c:cat>
            <c:strRef>
              <c:f>Revenus!$C$83:$N$83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Revenus!$C$89:$N$89</c:f>
              <c:numCache>
                <c:formatCode>_(* #\ ##0_);_(* \(#\ ##0\);_(* "-"_);_(@_)</c:formatCode>
                <c:ptCount val="12"/>
                <c:pt idx="0">
                  <c:v>58790.585356000003</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1DC-4291-9B61-FEB818446E91}"/>
            </c:ext>
          </c:extLst>
        </c:ser>
        <c:dLbls>
          <c:showLegendKey val="0"/>
          <c:showVal val="0"/>
          <c:showCatName val="0"/>
          <c:showSerName val="0"/>
          <c:showPercent val="0"/>
          <c:showBubbleSize val="0"/>
        </c:dLbls>
        <c:marker val="1"/>
        <c:smooth val="0"/>
        <c:axId val="728392944"/>
        <c:axId val="728386416"/>
      </c:lineChart>
      <c:catAx>
        <c:axId val="728392944"/>
        <c:scaling>
          <c:orientation val="minMax"/>
        </c:scaling>
        <c:delete val="0"/>
        <c:axPos val="b"/>
        <c:numFmt formatCode="General" sourceLinked="0"/>
        <c:majorTickMark val="out"/>
        <c:minorTickMark val="none"/>
        <c:tickLblPos val="nextTo"/>
        <c:crossAx val="728386416"/>
        <c:crosses val="autoZero"/>
        <c:auto val="1"/>
        <c:lblAlgn val="ctr"/>
        <c:lblOffset val="100"/>
        <c:noMultiLvlLbl val="0"/>
      </c:catAx>
      <c:valAx>
        <c:axId val="728386416"/>
        <c:scaling>
          <c:orientation val="minMax"/>
        </c:scaling>
        <c:delete val="0"/>
        <c:axPos val="l"/>
        <c:majorGridlines/>
        <c:numFmt formatCode="_(* #\ ##0_);_(* \(#\ ##0\);_(* &quot;-&quot;_);_(@_)" sourceLinked="1"/>
        <c:majorTickMark val="out"/>
        <c:minorTickMark val="none"/>
        <c:tickLblPos val="nextTo"/>
        <c:crossAx val="728392944"/>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image" Target="../media/image1.png"/><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image" Target="../media/image1.png"/><Relationship Id="rId5" Type="http://schemas.openxmlformats.org/officeDocument/2006/relationships/chart" Target="../charts/chart11.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30956</xdr:colOff>
      <xdr:row>0</xdr:row>
      <xdr:rowOff>28575</xdr:rowOff>
    </xdr:from>
    <xdr:to>
      <xdr:col>1</xdr:col>
      <xdr:colOff>107156</xdr:colOff>
      <xdr:row>2</xdr:row>
      <xdr:rowOff>166687</xdr:rowOff>
    </xdr:to>
    <xdr:pic>
      <xdr:nvPicPr>
        <xdr:cNvPr id="2" name="Imag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bwMode="auto">
        <a:xfrm>
          <a:off x="30956" y="28575"/>
          <a:ext cx="838200"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38</xdr:row>
      <xdr:rowOff>95249</xdr:rowOff>
    </xdr:from>
    <xdr:to>
      <xdr:col>14</xdr:col>
      <xdr:colOff>200025</xdr:colOff>
      <xdr:row>58</xdr:row>
      <xdr:rowOff>0</xdr:rowOff>
    </xdr:to>
    <xdr:graphicFrame macro="">
      <xdr:nvGraphicFramePr>
        <xdr:cNvPr id="7" name="Graphique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485775</xdr:colOff>
      <xdr:row>14</xdr:row>
      <xdr:rowOff>114300</xdr:rowOff>
    </xdr:from>
    <xdr:to>
      <xdr:col>15</xdr:col>
      <xdr:colOff>216834</xdr:colOff>
      <xdr:row>29</xdr:row>
      <xdr:rowOff>28014</xdr:rowOff>
    </xdr:to>
    <xdr:graphicFrame macro="">
      <xdr:nvGraphicFramePr>
        <xdr:cNvPr id="10" name="Graphique 9">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57150</xdr:colOff>
      <xdr:row>0</xdr:row>
      <xdr:rowOff>47625</xdr:rowOff>
    </xdr:from>
    <xdr:to>
      <xdr:col>1</xdr:col>
      <xdr:colOff>431006</xdr:colOff>
      <xdr:row>2</xdr:row>
      <xdr:rowOff>181769</xdr:rowOff>
    </xdr:to>
    <xdr:pic>
      <xdr:nvPicPr>
        <xdr:cNvPr id="4" name="Imag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cstate="print"/>
        <a:stretch>
          <a:fillRect/>
        </a:stretch>
      </xdr:blipFill>
      <xdr:spPr bwMode="auto">
        <a:xfrm>
          <a:off x="57150" y="47625"/>
          <a:ext cx="840581" cy="73104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323849</xdr:colOff>
      <xdr:row>14</xdr:row>
      <xdr:rowOff>137413</xdr:rowOff>
    </xdr:from>
    <xdr:to>
      <xdr:col>14</xdr:col>
      <xdr:colOff>1680</xdr:colOff>
      <xdr:row>29</xdr:row>
      <xdr:rowOff>51127</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35719</xdr:colOff>
      <xdr:row>64</xdr:row>
      <xdr:rowOff>83345</xdr:rowOff>
    </xdr:from>
    <xdr:to>
      <xdr:col>13</xdr:col>
      <xdr:colOff>69337</xdr:colOff>
      <xdr:row>78</xdr:row>
      <xdr:rowOff>187559</xdr:rowOff>
    </xdr:to>
    <xdr:graphicFrame macro="">
      <xdr:nvGraphicFramePr>
        <xdr:cNvPr id="3" name="Graphique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392206</xdr:colOff>
      <xdr:row>90</xdr:row>
      <xdr:rowOff>109958</xdr:rowOff>
    </xdr:from>
    <xdr:to>
      <xdr:col>14</xdr:col>
      <xdr:colOff>70037</xdr:colOff>
      <xdr:row>105</xdr:row>
      <xdr:rowOff>0</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23813</xdr:colOff>
      <xdr:row>39</xdr:row>
      <xdr:rowOff>178594</xdr:rowOff>
    </xdr:from>
    <xdr:to>
      <xdr:col>14</xdr:col>
      <xdr:colOff>105056</xdr:colOff>
      <xdr:row>54</xdr:row>
      <xdr:rowOff>92308</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29633</xdr:colOff>
      <xdr:row>0</xdr:row>
      <xdr:rowOff>70907</xdr:rowOff>
    </xdr:from>
    <xdr:to>
      <xdr:col>0</xdr:col>
      <xdr:colOff>868098</xdr:colOff>
      <xdr:row>4</xdr:row>
      <xdr:rowOff>37569</xdr:rowOff>
    </xdr:to>
    <xdr:pic>
      <xdr:nvPicPr>
        <xdr:cNvPr id="7" name="Image 6">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5" cstate="print"/>
        <a:stretch>
          <a:fillRect/>
        </a:stretch>
      </xdr:blipFill>
      <xdr:spPr bwMode="auto">
        <a:xfrm>
          <a:off x="29633" y="70907"/>
          <a:ext cx="838465" cy="72866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323849</xdr:colOff>
      <xdr:row>14</xdr:row>
      <xdr:rowOff>137413</xdr:rowOff>
    </xdr:from>
    <xdr:to>
      <xdr:col>14</xdr:col>
      <xdr:colOff>1680</xdr:colOff>
      <xdr:row>29</xdr:row>
      <xdr:rowOff>51127</xdr:rowOff>
    </xdr:to>
    <xdr:graphicFrame macro="">
      <xdr:nvGraphicFramePr>
        <xdr:cNvPr id="2" name="Graphique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35719</xdr:colOff>
      <xdr:row>63</xdr:row>
      <xdr:rowOff>83345</xdr:rowOff>
    </xdr:from>
    <xdr:to>
      <xdr:col>13</xdr:col>
      <xdr:colOff>69337</xdr:colOff>
      <xdr:row>77</xdr:row>
      <xdr:rowOff>187559</xdr:rowOff>
    </xdr:to>
    <xdr:graphicFrame macro="">
      <xdr:nvGraphicFramePr>
        <xdr:cNvPr id="3" name="Graphique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392206</xdr:colOff>
      <xdr:row>89</xdr:row>
      <xdr:rowOff>109958</xdr:rowOff>
    </xdr:from>
    <xdr:to>
      <xdr:col>14</xdr:col>
      <xdr:colOff>70037</xdr:colOff>
      <xdr:row>104</xdr:row>
      <xdr:rowOff>0</xdr:rowOff>
    </xdr:to>
    <xdr:graphicFrame macro="">
      <xdr:nvGraphicFramePr>
        <xdr:cNvPr id="4" name="Graphique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23813</xdr:colOff>
      <xdr:row>39</xdr:row>
      <xdr:rowOff>178594</xdr:rowOff>
    </xdr:from>
    <xdr:to>
      <xdr:col>14</xdr:col>
      <xdr:colOff>105056</xdr:colOff>
      <xdr:row>54</xdr:row>
      <xdr:rowOff>92308</xdr:rowOff>
    </xdr:to>
    <xdr:graphicFrame macro="">
      <xdr:nvGraphicFramePr>
        <xdr:cNvPr id="5" name="Graphique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0</xdr:colOff>
      <xdr:row>14</xdr:row>
      <xdr:rowOff>0</xdr:rowOff>
    </xdr:from>
    <xdr:to>
      <xdr:col>27</xdr:col>
      <xdr:colOff>731184</xdr:colOff>
      <xdr:row>28</xdr:row>
      <xdr:rowOff>104214</xdr:rowOff>
    </xdr:to>
    <xdr:graphicFrame macro="">
      <xdr:nvGraphicFramePr>
        <xdr:cNvPr id="6" name="Graphique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29633</xdr:colOff>
      <xdr:row>0</xdr:row>
      <xdr:rowOff>70907</xdr:rowOff>
    </xdr:from>
    <xdr:to>
      <xdr:col>1</xdr:col>
      <xdr:colOff>106098</xdr:colOff>
      <xdr:row>4</xdr:row>
      <xdr:rowOff>37569</xdr:rowOff>
    </xdr:to>
    <xdr:pic>
      <xdr:nvPicPr>
        <xdr:cNvPr id="7" name="Image 6">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6" cstate="print"/>
        <a:stretch>
          <a:fillRect/>
        </a:stretch>
      </xdr:blipFill>
      <xdr:spPr bwMode="auto">
        <a:xfrm>
          <a:off x="29633" y="70907"/>
          <a:ext cx="838465" cy="72866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335054</xdr:colOff>
      <xdr:row>13</xdr:row>
      <xdr:rowOff>187139</xdr:rowOff>
    </xdr:from>
    <xdr:to>
      <xdr:col>14</xdr:col>
      <xdr:colOff>123265</xdr:colOff>
      <xdr:row>28</xdr:row>
      <xdr:rowOff>100853</xdr:rowOff>
    </xdr:to>
    <xdr:graphicFrame macro="">
      <xdr:nvGraphicFramePr>
        <xdr:cNvPr id="2" name="Graphique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358589</xdr:colOff>
      <xdr:row>37</xdr:row>
      <xdr:rowOff>100853</xdr:rowOff>
    </xdr:from>
    <xdr:to>
      <xdr:col>14</xdr:col>
      <xdr:colOff>36420</xdr:colOff>
      <xdr:row>52</xdr:row>
      <xdr:rowOff>14567</xdr:rowOff>
    </xdr:to>
    <xdr:graphicFrame macro="">
      <xdr:nvGraphicFramePr>
        <xdr:cNvPr id="5" name="Graphique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63</xdr:row>
      <xdr:rowOff>175191</xdr:rowOff>
    </xdr:from>
    <xdr:to>
      <xdr:col>14</xdr:col>
      <xdr:colOff>179294</xdr:colOff>
      <xdr:row>78</xdr:row>
      <xdr:rowOff>88905</xdr:rowOff>
    </xdr:to>
    <xdr:graphicFrame macro="">
      <xdr:nvGraphicFramePr>
        <xdr:cNvPr id="7" name="Graphique 6">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35718</xdr:colOff>
      <xdr:row>0</xdr:row>
      <xdr:rowOff>47624</xdr:rowOff>
    </xdr:from>
    <xdr:to>
      <xdr:col>1</xdr:col>
      <xdr:colOff>413656</xdr:colOff>
      <xdr:row>2</xdr:row>
      <xdr:rowOff>183355</xdr:rowOff>
    </xdr:to>
    <xdr:pic>
      <xdr:nvPicPr>
        <xdr:cNvPr id="10" name="Image 9">
          <a:extLst>
            <a:ext uri="{FF2B5EF4-FFF2-40B4-BE49-F238E27FC236}">
              <a16:creationId xmlns:a16="http://schemas.microsoft.com/office/drawing/2014/main" id="{00000000-0008-0000-0400-00000A000000}"/>
            </a:ext>
          </a:extLst>
        </xdr:cNvPr>
        <xdr:cNvPicPr/>
      </xdr:nvPicPr>
      <xdr:blipFill>
        <a:blip xmlns:r="http://schemas.openxmlformats.org/officeDocument/2006/relationships" r:embed="rId4" cstate="print"/>
        <a:stretch>
          <a:fillRect/>
        </a:stretch>
      </xdr:blipFill>
      <xdr:spPr bwMode="auto">
        <a:xfrm>
          <a:off x="35718" y="47624"/>
          <a:ext cx="840581" cy="731044"/>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0</xdr:col>
      <xdr:colOff>57150</xdr:colOff>
      <xdr:row>0</xdr:row>
      <xdr:rowOff>47625</xdr:rowOff>
    </xdr:to>
    <xdr:pic>
      <xdr:nvPicPr>
        <xdr:cNvPr id="2" name="Imag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tretch>
          <a:fillRect/>
        </a:stretch>
      </xdr:blipFill>
      <xdr:spPr bwMode="auto">
        <a:xfrm>
          <a:off x="57150" y="47625"/>
          <a:ext cx="0" cy="0"/>
        </a:xfrm>
        <a:prstGeom prst="rect">
          <a:avLst/>
        </a:prstGeom>
        <a:noFill/>
        <a:ln>
          <a:noFill/>
        </a:ln>
      </xdr:spPr>
    </xdr:pic>
    <xdr:clientData/>
  </xdr:twoCellAnchor>
  <xdr:twoCellAnchor editAs="oneCell">
    <xdr:from>
      <xdr:col>0</xdr:col>
      <xdr:colOff>57150</xdr:colOff>
      <xdr:row>0</xdr:row>
      <xdr:rowOff>47625</xdr:rowOff>
    </xdr:from>
    <xdr:to>
      <xdr:col>1</xdr:col>
      <xdr:colOff>135731</xdr:colOff>
      <xdr:row>2</xdr:row>
      <xdr:rowOff>188119</xdr:rowOff>
    </xdr:to>
    <xdr:pic>
      <xdr:nvPicPr>
        <xdr:cNvPr id="3" name="Image 1">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cstate="print"/>
        <a:stretch>
          <a:fillRect/>
        </a:stretch>
      </xdr:blipFill>
      <xdr:spPr bwMode="auto">
        <a:xfrm>
          <a:off x="57150" y="47625"/>
          <a:ext cx="840581" cy="731044"/>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I86"/>
  <sheetViews>
    <sheetView zoomScaleNormal="100" workbookViewId="0">
      <pane xSplit="2" ySplit="6" topLeftCell="BL50" activePane="bottomRight" state="frozen"/>
      <selection pane="topRight" activeCell="C1" sqref="C1"/>
      <selection pane="bottomLeft" activeCell="A6" sqref="A6"/>
      <selection pane="bottomRight" activeCell="B61" sqref="B61"/>
    </sheetView>
  </sheetViews>
  <sheetFormatPr baseColWidth="10" defaultColWidth="11.42578125" defaultRowHeight="15" zeroHeight="1" x14ac:dyDescent="0.25"/>
  <cols>
    <col min="1" max="1" width="11.42578125" style="1" customWidth="1"/>
    <col min="2" max="2" width="43.28515625" style="1" customWidth="1"/>
    <col min="3" max="26" width="13.28515625" style="1" customWidth="1"/>
    <col min="27" max="74" width="11.28515625" style="1" customWidth="1"/>
    <col min="75" max="76" width="11.140625" style="1" customWidth="1"/>
    <col min="77" max="87" width="11.42578125" style="1" customWidth="1"/>
    <col min="88" max="16384" width="11.42578125" style="1"/>
  </cols>
  <sheetData>
    <row r="1" spans="2:87" x14ac:dyDescent="0.25"/>
    <row r="2" spans="2:87" ht="31.5" x14ac:dyDescent="0.5">
      <c r="B2" s="32"/>
      <c r="C2" s="32"/>
      <c r="D2" s="32"/>
      <c r="E2" s="32"/>
      <c r="F2" s="32"/>
      <c r="G2" s="32"/>
      <c r="H2" s="32"/>
      <c r="I2" s="32"/>
      <c r="J2" s="32"/>
      <c r="K2" s="32"/>
      <c r="L2" s="32"/>
      <c r="M2" s="32"/>
      <c r="N2" s="32"/>
      <c r="O2" s="32"/>
      <c r="P2" s="32"/>
      <c r="Q2" s="32"/>
      <c r="R2" s="32"/>
      <c r="S2" s="32"/>
      <c r="T2" s="32"/>
      <c r="U2" s="32"/>
      <c r="V2" s="32"/>
      <c r="W2" s="32"/>
      <c r="X2" s="32"/>
      <c r="Y2" s="32"/>
      <c r="Z2" s="32"/>
    </row>
    <row r="3" spans="2:87" x14ac:dyDescent="0.25"/>
    <row r="4" spans="2:87" x14ac:dyDescent="0.25"/>
    <row r="5" spans="2:87" x14ac:dyDescent="0.25"/>
    <row r="6" spans="2:87" x14ac:dyDescent="0.25">
      <c r="B6" s="31"/>
      <c r="C6" s="28">
        <v>41275</v>
      </c>
      <c r="D6" s="28">
        <v>41306</v>
      </c>
      <c r="E6" s="28">
        <v>41334</v>
      </c>
      <c r="F6" s="28">
        <v>41365</v>
      </c>
      <c r="G6" s="28">
        <v>41395</v>
      </c>
      <c r="H6" s="28">
        <v>41426</v>
      </c>
      <c r="I6" s="28">
        <v>41456</v>
      </c>
      <c r="J6" s="28">
        <v>41487</v>
      </c>
      <c r="K6" s="28">
        <v>41518</v>
      </c>
      <c r="L6" s="28">
        <v>41548</v>
      </c>
      <c r="M6" s="28">
        <v>41579</v>
      </c>
      <c r="N6" s="28">
        <v>41609</v>
      </c>
      <c r="O6" s="28">
        <v>41640</v>
      </c>
      <c r="P6" s="28">
        <v>41671</v>
      </c>
      <c r="Q6" s="28">
        <v>41699</v>
      </c>
      <c r="R6" s="28">
        <v>41730</v>
      </c>
      <c r="S6" s="28">
        <v>41760</v>
      </c>
      <c r="T6" s="28">
        <v>41791</v>
      </c>
      <c r="U6" s="28">
        <v>41821</v>
      </c>
      <c r="V6" s="28">
        <v>41852</v>
      </c>
      <c r="W6" s="28">
        <v>41883</v>
      </c>
      <c r="X6" s="28">
        <v>41913</v>
      </c>
      <c r="Y6" s="28">
        <v>41944</v>
      </c>
      <c r="Z6" s="28">
        <v>41974</v>
      </c>
      <c r="AA6" s="28">
        <v>42005</v>
      </c>
      <c r="AB6" s="28">
        <v>42036</v>
      </c>
      <c r="AC6" s="28">
        <v>42064</v>
      </c>
      <c r="AD6" s="28">
        <v>42095</v>
      </c>
      <c r="AE6" s="28">
        <v>42125</v>
      </c>
      <c r="AF6" s="28">
        <v>42156</v>
      </c>
      <c r="AG6" s="28">
        <v>42186</v>
      </c>
      <c r="AH6" s="28">
        <v>42217</v>
      </c>
      <c r="AI6" s="28">
        <v>42248</v>
      </c>
      <c r="AJ6" s="28">
        <v>42278</v>
      </c>
      <c r="AK6" s="28">
        <v>42309</v>
      </c>
      <c r="AL6" s="28">
        <v>42339</v>
      </c>
      <c r="AM6" s="28">
        <v>42370</v>
      </c>
      <c r="AN6" s="28">
        <v>42401</v>
      </c>
      <c r="AO6" s="28">
        <v>42430</v>
      </c>
      <c r="AP6" s="28">
        <v>42461</v>
      </c>
      <c r="AQ6" s="28">
        <v>42491</v>
      </c>
      <c r="AR6" s="28">
        <v>42522</v>
      </c>
      <c r="AS6" s="28">
        <v>42552</v>
      </c>
      <c r="AT6" s="28">
        <v>42583</v>
      </c>
      <c r="AU6" s="28">
        <v>42614</v>
      </c>
      <c r="AV6" s="28">
        <v>42644</v>
      </c>
      <c r="AW6" s="28">
        <v>42675</v>
      </c>
      <c r="AX6" s="28">
        <v>42705</v>
      </c>
      <c r="AY6" s="28">
        <v>42736</v>
      </c>
      <c r="AZ6" s="28">
        <v>42767</v>
      </c>
      <c r="BA6" s="28">
        <v>42795</v>
      </c>
      <c r="BB6" s="28">
        <v>42826</v>
      </c>
      <c r="BC6" s="28">
        <v>42856</v>
      </c>
      <c r="BD6" s="28">
        <v>42887</v>
      </c>
      <c r="BE6" s="28">
        <v>42917</v>
      </c>
      <c r="BF6" s="28">
        <v>42948</v>
      </c>
      <c r="BG6" s="28">
        <v>42979</v>
      </c>
      <c r="BH6" s="28">
        <v>43009</v>
      </c>
      <c r="BI6" s="28">
        <v>43040</v>
      </c>
      <c r="BJ6" s="28">
        <v>43070</v>
      </c>
      <c r="BK6" s="28">
        <v>43101</v>
      </c>
      <c r="BL6" s="28">
        <v>43132</v>
      </c>
      <c r="BM6" s="28">
        <v>43160</v>
      </c>
      <c r="BN6" s="28">
        <v>43191</v>
      </c>
      <c r="BO6" s="28">
        <v>43221</v>
      </c>
      <c r="BP6" s="28">
        <v>43252</v>
      </c>
      <c r="BQ6" s="28">
        <v>43282</v>
      </c>
      <c r="BR6" s="28">
        <v>43313</v>
      </c>
      <c r="BS6" s="28">
        <v>43344</v>
      </c>
      <c r="BT6" s="28">
        <v>43374</v>
      </c>
      <c r="BU6" s="28">
        <v>43405</v>
      </c>
      <c r="BV6" s="28">
        <v>43435</v>
      </c>
      <c r="BW6" s="28">
        <v>43466</v>
      </c>
      <c r="BX6" s="28">
        <v>43497</v>
      </c>
      <c r="BY6" s="28">
        <v>43525</v>
      </c>
      <c r="BZ6" s="28">
        <v>43556</v>
      </c>
      <c r="CA6" s="28">
        <v>43586</v>
      </c>
      <c r="CB6" s="28">
        <v>43617</v>
      </c>
      <c r="CC6" s="28">
        <v>43647</v>
      </c>
      <c r="CD6" s="28">
        <v>43678</v>
      </c>
      <c r="CE6" s="28">
        <v>43709</v>
      </c>
      <c r="CF6" s="28">
        <v>43739</v>
      </c>
      <c r="CG6" s="28">
        <v>43770</v>
      </c>
      <c r="CH6" s="28">
        <v>43800</v>
      </c>
      <c r="CI6" s="28">
        <v>43831</v>
      </c>
    </row>
    <row r="7" spans="2:87" x14ac:dyDescent="0.25">
      <c r="B7" s="2" t="s">
        <v>23</v>
      </c>
      <c r="C7" s="18">
        <v>4254.7300208501429</v>
      </c>
      <c r="D7" s="18">
        <v>4264.5325523139309</v>
      </c>
      <c r="E7" s="18">
        <v>4274.3576679658172</v>
      </c>
      <c r="F7" s="18">
        <v>4284.2054198378255</v>
      </c>
      <c r="G7" s="18">
        <v>4294.0758600818572</v>
      </c>
      <c r="H7" s="18">
        <v>4303.9690409699679</v>
      </c>
      <c r="I7" s="18">
        <v>4313.8850148946412</v>
      </c>
      <c r="J7" s="18">
        <v>4323.8238343690709</v>
      </c>
      <c r="K7" s="18">
        <v>4333.7855520274361</v>
      </c>
      <c r="L7" s="18">
        <v>4343.7702206251788</v>
      </c>
      <c r="M7" s="18">
        <v>4353.7778930392878</v>
      </c>
      <c r="N7" s="18">
        <v>4363.8086222685679</v>
      </c>
      <c r="O7" s="18">
        <v>4373.8624614339469</v>
      </c>
      <c r="P7" s="18">
        <v>4383.9394637787209</v>
      </c>
      <c r="Q7" s="18">
        <v>4394.0396826688593</v>
      </c>
      <c r="R7" s="18">
        <v>4404.1631715932836</v>
      </c>
      <c r="S7" s="18">
        <v>4414.3099841641488</v>
      </c>
      <c r="T7" s="18">
        <v>4424.4801741171259</v>
      </c>
      <c r="U7" s="18">
        <v>4434.6737953116908</v>
      </c>
      <c r="V7" s="18">
        <v>4444.8909017314045</v>
      </c>
      <c r="W7" s="18">
        <v>4455.131547484204</v>
      </c>
      <c r="X7" s="18">
        <v>4465.3957868026837</v>
      </c>
      <c r="Y7" s="18">
        <v>4475.6836740443878</v>
      </c>
      <c r="Z7" s="18">
        <v>4485.995263692088</v>
      </c>
      <c r="AA7" s="18">
        <v>4496.3306103540972</v>
      </c>
      <c r="AB7" s="18">
        <v>4506.6897687645251</v>
      </c>
      <c r="AC7" s="18">
        <v>4517.0727937835882</v>
      </c>
      <c r="AD7" s="18">
        <v>4527.4797403978964</v>
      </c>
      <c r="AE7" s="18">
        <v>4537.9106637207451</v>
      </c>
      <c r="AF7" s="18">
        <v>4548.3656189924059</v>
      </c>
      <c r="AG7" s="18">
        <v>4558.8446615804178</v>
      </c>
      <c r="AH7" s="18">
        <v>4569.3478469798838</v>
      </c>
      <c r="AI7" s="18">
        <v>4579.8752308137609</v>
      </c>
      <c r="AJ7" s="18">
        <v>4590.4268688331586</v>
      </c>
      <c r="AK7" s="18">
        <v>4601.0028169176303</v>
      </c>
      <c r="AL7" s="18">
        <v>4611.603131075467</v>
      </c>
      <c r="AM7" s="18">
        <v>4622.2278674440122</v>
      </c>
      <c r="AN7" s="18">
        <v>4632.8770822899314</v>
      </c>
      <c r="AO7" s="18">
        <v>4643.5508320095278</v>
      </c>
      <c r="AP7" s="18">
        <v>4654.2491731290365</v>
      </c>
      <c r="AQ7" s="18">
        <v>4664.9721623049254</v>
      </c>
      <c r="AR7" s="18">
        <v>4675.7198563241927</v>
      </c>
      <c r="AS7" s="18">
        <v>4686.4923121046695</v>
      </c>
      <c r="AT7" s="18">
        <v>4697.2895866953204</v>
      </c>
      <c r="AU7" s="18">
        <v>4708.1117372765466</v>
      </c>
      <c r="AV7" s="18">
        <v>4718.9588211604869</v>
      </c>
      <c r="AW7" s="18">
        <v>4729.8308957913232</v>
      </c>
      <c r="AX7" s="18">
        <v>4740.7280187455799</v>
      </c>
      <c r="AY7" s="18">
        <v>4751.6502477324448</v>
      </c>
      <c r="AZ7" s="18">
        <v>4762.5976405940501</v>
      </c>
      <c r="BA7" s="18">
        <v>4773.5702553057954</v>
      </c>
      <c r="BB7" s="18">
        <v>4784.5681499766506</v>
      </c>
      <c r="BC7" s="18">
        <v>4795.591382849464</v>
      </c>
      <c r="BD7" s="18">
        <v>4806.6400123012709</v>
      </c>
      <c r="BE7" s="18">
        <v>4817.7140968436006</v>
      </c>
      <c r="BF7" s="18">
        <v>4828.8136951227898</v>
      </c>
      <c r="BG7" s="18">
        <v>4839.9388659202905</v>
      </c>
      <c r="BH7" s="18">
        <v>4851.0896681529812</v>
      </c>
      <c r="BI7" s="18">
        <v>4862.2661608734816</v>
      </c>
      <c r="BJ7" s="18">
        <v>4873.4684032704563</v>
      </c>
      <c r="BK7" s="18">
        <v>4884.6964546689533</v>
      </c>
      <c r="BL7" s="18">
        <v>4895.9503745306838</v>
      </c>
      <c r="BM7" s="18">
        <v>4907.2302224543582</v>
      </c>
      <c r="BN7" s="18">
        <v>4918.5360581759978</v>
      </c>
      <c r="BO7" s="18">
        <v>4929.8679415692504</v>
      </c>
      <c r="BP7" s="18">
        <v>4941.2259326457079</v>
      </c>
      <c r="BQ7" s="18">
        <v>4952.6100915552233</v>
      </c>
      <c r="BR7" s="18">
        <v>4964.0204785862297</v>
      </c>
      <c r="BS7" s="18">
        <v>4975.4571541660598</v>
      </c>
      <c r="BT7" s="18">
        <v>4986.9201788612663</v>
      </c>
      <c r="BU7" s="18">
        <v>4998.4096133779403</v>
      </c>
      <c r="BV7" s="18">
        <v>5009.9255185620295</v>
      </c>
      <c r="BW7" s="18">
        <v>5021.4679553996848</v>
      </c>
      <c r="BX7" s="18">
        <v>5033.036985017543</v>
      </c>
      <c r="BY7" s="18">
        <v>5044.6326686830798</v>
      </c>
      <c r="BZ7" s="18">
        <v>5056.2550678049247</v>
      </c>
      <c r="CA7" s="18">
        <v>5067.9042439331879</v>
      </c>
      <c r="CB7" s="18">
        <v>5079.5802587597864</v>
      </c>
      <c r="CC7" s="18">
        <v>5091.2831741187683</v>
      </c>
      <c r="CD7" s="18">
        <v>5103.0130519866434</v>
      </c>
      <c r="CE7" s="18">
        <v>5114.7699544827092</v>
      </c>
      <c r="CF7" s="18">
        <v>5126.5539438693813</v>
      </c>
      <c r="CG7" s="18">
        <v>5138.3650825525219</v>
      </c>
      <c r="CH7" s="18">
        <v>5150.2034330817669</v>
      </c>
      <c r="CI7" s="18">
        <v>5162.0690581508761</v>
      </c>
    </row>
    <row r="8" spans="2:87" x14ac:dyDescent="0.25">
      <c r="B8" s="17" t="s">
        <v>18</v>
      </c>
      <c r="C8" s="20">
        <v>438.27300000000002</v>
      </c>
      <c r="D8" s="20">
        <v>445.32299999999998</v>
      </c>
      <c r="E8" s="20">
        <v>449.80999999999995</v>
      </c>
      <c r="F8" s="20">
        <v>445.57299999999998</v>
      </c>
      <c r="G8" s="20">
        <v>452.53899999999999</v>
      </c>
      <c r="H8" s="20">
        <v>451.90499999999997</v>
      </c>
      <c r="I8" s="20">
        <v>614.79999999999995</v>
      </c>
      <c r="J8" s="20">
        <v>835.01099999999997</v>
      </c>
      <c r="K8" s="20">
        <v>967.2349999999999</v>
      </c>
      <c r="L8" s="20">
        <v>937.26400000000012</v>
      </c>
      <c r="M8" s="20">
        <v>906.55099999999993</v>
      </c>
      <c r="N8" s="20">
        <v>1022.752</v>
      </c>
      <c r="O8" s="20">
        <v>1257.4910000000002</v>
      </c>
      <c r="P8" s="20">
        <v>1308.5729999999999</v>
      </c>
      <c r="Q8" s="20">
        <v>1097.5449999999998</v>
      </c>
      <c r="R8" s="20">
        <v>1083.3490000000002</v>
      </c>
      <c r="S8" s="20">
        <v>1128.9749999999999</v>
      </c>
      <c r="T8" s="20">
        <v>1077.3200000000002</v>
      </c>
      <c r="U8" s="20">
        <v>1125.635</v>
      </c>
      <c r="V8" s="20">
        <v>1164.758</v>
      </c>
      <c r="W8" s="20">
        <v>1309.3539999999998</v>
      </c>
      <c r="X8" s="20">
        <v>1439.9180000000001</v>
      </c>
      <c r="Y8" s="20">
        <v>1271.7690492624652</v>
      </c>
      <c r="Z8" s="20">
        <v>1279.683</v>
      </c>
      <c r="AA8" s="20">
        <v>1240.1990000000001</v>
      </c>
      <c r="AB8" s="20">
        <v>1154.0839999999998</v>
      </c>
      <c r="AC8" s="20">
        <v>1155.7950000000001</v>
      </c>
      <c r="AD8" s="20">
        <v>1247.289</v>
      </c>
      <c r="AE8" s="20">
        <v>1187.8130000000001</v>
      </c>
      <c r="AF8" s="20">
        <v>1228.7669999999998</v>
      </c>
      <c r="AG8" s="20">
        <v>1254.311590666724</v>
      </c>
      <c r="AH8" s="20">
        <v>1277.7156599999998</v>
      </c>
      <c r="AI8" s="20">
        <v>1403.643</v>
      </c>
      <c r="AJ8" s="20">
        <v>1174.16833</v>
      </c>
      <c r="AK8" s="20">
        <v>1359.7673300000001</v>
      </c>
      <c r="AL8" s="20">
        <v>1397.58233</v>
      </c>
      <c r="AM8" s="20">
        <v>1458.845</v>
      </c>
      <c r="AN8" s="20">
        <v>1464.0534934066577</v>
      </c>
      <c r="AO8" s="20">
        <v>1017.6657776811048</v>
      </c>
      <c r="AP8" s="20">
        <v>1538.54</v>
      </c>
      <c r="AQ8" s="20">
        <v>1572.6279999999999</v>
      </c>
      <c r="AR8" s="20">
        <v>1609.8549999999998</v>
      </c>
      <c r="AS8" s="20">
        <v>1911.2200000000003</v>
      </c>
      <c r="AT8" s="20">
        <v>1941.047</v>
      </c>
      <c r="AU8" s="20">
        <v>1956.2454020999999</v>
      </c>
      <c r="AV8" s="20">
        <v>2042.1553460159998</v>
      </c>
      <c r="AW8" s="20">
        <v>2043.1230103798396</v>
      </c>
      <c r="AX8" s="20">
        <v>2014.163</v>
      </c>
      <c r="AY8" s="20">
        <v>2054.9920199999997</v>
      </c>
      <c r="AZ8" s="20">
        <v>2115.835</v>
      </c>
      <c r="BA8" s="20">
        <v>2111.7750000000001</v>
      </c>
      <c r="BB8" s="20">
        <v>1905.7150000000001</v>
      </c>
      <c r="BC8" s="20">
        <v>1920.8480000000004</v>
      </c>
      <c r="BD8" s="20">
        <v>1855.021</v>
      </c>
      <c r="BE8" s="20">
        <v>1949.4390000000001</v>
      </c>
      <c r="BF8" s="20">
        <v>1994.1390000000001</v>
      </c>
      <c r="BG8" s="20">
        <v>2038.0065957152947</v>
      </c>
      <c r="BH8" s="20">
        <v>2053.777</v>
      </c>
      <c r="BI8" s="20">
        <v>2069.5009999999997</v>
      </c>
      <c r="BJ8" s="20">
        <v>2112.1379999999999</v>
      </c>
      <c r="BK8" s="20">
        <v>2126.5665184608647</v>
      </c>
      <c r="BL8" s="20">
        <v>2086.1540000000005</v>
      </c>
      <c r="BM8" s="20">
        <v>2154.212</v>
      </c>
      <c r="BN8" s="20">
        <v>2172.7570000000001</v>
      </c>
      <c r="BO8" s="20">
        <v>2181.4260769458797</v>
      </c>
      <c r="BP8" s="20">
        <v>2190.2160000000003</v>
      </c>
      <c r="BQ8" s="20">
        <v>2142.8399999999997</v>
      </c>
      <c r="BR8" s="20">
        <v>2110.076</v>
      </c>
      <c r="BS8" s="20">
        <v>2137.0722570067296</v>
      </c>
      <c r="BT8" s="20">
        <v>2119.873</v>
      </c>
      <c r="BU8" s="20">
        <v>2140.8720000000003</v>
      </c>
      <c r="BV8" s="20">
        <v>2221.5680000000002</v>
      </c>
      <c r="BW8" s="20">
        <v>2285.0770000000002</v>
      </c>
      <c r="BX8" s="20">
        <v>2284.0410000000002</v>
      </c>
      <c r="BY8" s="20">
        <v>2268.4009261499432</v>
      </c>
      <c r="BZ8" s="20">
        <v>2286.9512313276</v>
      </c>
      <c r="CA8" s="20">
        <v>2334.8686759821194</v>
      </c>
      <c r="CB8" s="20">
        <v>2327.4930824624776</v>
      </c>
      <c r="CC8" s="20">
        <v>2123.0406585110081</v>
      </c>
      <c r="CD8" s="20">
        <v>2210.3940783492112</v>
      </c>
      <c r="CE8" s="20">
        <v>2253.9162723722275</v>
      </c>
      <c r="CF8" s="20">
        <v>2254.1923268107148</v>
      </c>
      <c r="CG8" s="20">
        <v>2226.8786523239992</v>
      </c>
      <c r="CH8" s="20">
        <v>2131.5795527213004</v>
      </c>
      <c r="CI8" s="20">
        <v>2081.1747943683617</v>
      </c>
    </row>
    <row r="9" spans="2:87" x14ac:dyDescent="0.25">
      <c r="B9" s="19" t="s">
        <v>20</v>
      </c>
      <c r="C9" s="18">
        <v>431.56299999999999</v>
      </c>
      <c r="D9" s="18">
        <v>435.90300000000002</v>
      </c>
      <c r="E9" s="18">
        <v>442.95100000000002</v>
      </c>
      <c r="F9" s="18">
        <v>438.02499999999998</v>
      </c>
      <c r="G9" s="18">
        <v>446.64400000000001</v>
      </c>
      <c r="H9" s="18">
        <v>445.65599999999995</v>
      </c>
      <c r="I9" s="18">
        <v>607.39099999999996</v>
      </c>
      <c r="J9" s="18">
        <v>825.65499999999997</v>
      </c>
      <c r="K9" s="18">
        <v>957.46499999999992</v>
      </c>
      <c r="L9" s="18">
        <v>929.5630000000001</v>
      </c>
      <c r="M9" s="18">
        <v>895.94200000000001</v>
      </c>
      <c r="N9" s="18">
        <v>1011.581</v>
      </c>
      <c r="O9" s="18">
        <v>1244.4883528395194</v>
      </c>
      <c r="P9" s="18">
        <v>1067.0731501272264</v>
      </c>
      <c r="Q9" s="18">
        <v>1088.7159999999999</v>
      </c>
      <c r="R9" s="18">
        <v>1071.5179677419355</v>
      </c>
      <c r="S9" s="18">
        <v>1117.4303548387097</v>
      </c>
      <c r="T9" s="18">
        <v>1065.2040000000002</v>
      </c>
      <c r="U9" s="18">
        <v>1113.4609681949621</v>
      </c>
      <c r="V9" s="18">
        <v>1152.2909199999999</v>
      </c>
      <c r="W9" s="18">
        <v>1296.3712599999999</v>
      </c>
      <c r="X9" s="18">
        <v>1254.2060000000001</v>
      </c>
      <c r="Y9" s="18">
        <v>1259.5179487518028</v>
      </c>
      <c r="Z9" s="18">
        <v>1267.0443956876893</v>
      </c>
      <c r="AA9" s="18">
        <v>1227.8942338048182</v>
      </c>
      <c r="AB9" s="18">
        <v>1141.7322838529085</v>
      </c>
      <c r="AC9" s="18">
        <v>1143.2674652868068</v>
      </c>
      <c r="AD9" s="18">
        <v>1233.7122106537531</v>
      </c>
      <c r="AE9" s="18">
        <v>1175.4389542934487</v>
      </c>
      <c r="AF9" s="18">
        <v>1216.3531590031412</v>
      </c>
      <c r="AG9" s="18">
        <v>1244.6979436375586</v>
      </c>
      <c r="AH9" s="18">
        <v>1267.3979776400147</v>
      </c>
      <c r="AI9" s="18">
        <v>1392.44146468593</v>
      </c>
      <c r="AJ9" s="18">
        <v>1164.8919319503648</v>
      </c>
      <c r="AK9" s="18">
        <v>1348.2583563573883</v>
      </c>
      <c r="AL9" s="18">
        <v>1385.909889194847</v>
      </c>
      <c r="AM9" s="18">
        <v>1445.1282558391458</v>
      </c>
      <c r="AN9" s="18">
        <v>1450.1038445211179</v>
      </c>
      <c r="AO9" s="18">
        <v>1010.0185968031341</v>
      </c>
      <c r="AP9" s="18">
        <v>1524.2010552884494</v>
      </c>
      <c r="AQ9" s="18">
        <v>1556.7086259455402</v>
      </c>
      <c r="AR9" s="18">
        <v>1593.4596560582165</v>
      </c>
      <c r="AS9" s="18">
        <v>1891.8432283622235</v>
      </c>
      <c r="AT9" s="18">
        <v>1921.6582560721019</v>
      </c>
      <c r="AU9" s="18">
        <v>1936.4923531015586</v>
      </c>
      <c r="AV9" s="18">
        <v>2022.8553522537275</v>
      </c>
      <c r="AW9" s="18">
        <v>2023.8184916746761</v>
      </c>
      <c r="AX9" s="18">
        <v>1995.2182980201583</v>
      </c>
      <c r="AY9" s="18">
        <v>2035.6622316465141</v>
      </c>
      <c r="AZ9" s="18">
        <v>2096.4189999999999</v>
      </c>
      <c r="BA9" s="18">
        <v>2093.567</v>
      </c>
      <c r="BB9" s="18">
        <v>1888.8755570712906</v>
      </c>
      <c r="BC9" s="18">
        <v>1904.0954637900811</v>
      </c>
      <c r="BD9" s="18">
        <v>1838.5639999999999</v>
      </c>
      <c r="BE9" s="18">
        <v>1932.2470000000001</v>
      </c>
      <c r="BF9" s="18">
        <v>1976.6370000000002</v>
      </c>
      <c r="BG9" s="18">
        <v>2020.4499462609806</v>
      </c>
      <c r="BH9" s="18">
        <v>2036.0988897123648</v>
      </c>
      <c r="BI9" s="18">
        <v>2051.5860266419381</v>
      </c>
      <c r="BJ9" s="18">
        <v>2093.6944439467948</v>
      </c>
      <c r="BK9" s="18">
        <v>2108.2101482678195</v>
      </c>
      <c r="BL9" s="18">
        <v>2068.4862664849293</v>
      </c>
      <c r="BM9" s="18">
        <v>2135.9708095918581</v>
      </c>
      <c r="BN9" s="18">
        <v>2157.038</v>
      </c>
      <c r="BO9" s="18">
        <v>2163.0764474006191</v>
      </c>
      <c r="BP9" s="18">
        <v>2172.126005339428</v>
      </c>
      <c r="BQ9" s="18">
        <v>2123.4868830391842</v>
      </c>
      <c r="BR9" s="18">
        <v>2090.4319999999998</v>
      </c>
      <c r="BS9" s="18">
        <v>2116.6145404931517</v>
      </c>
      <c r="BT9" s="18">
        <v>2099.5728917316578</v>
      </c>
      <c r="BU9" s="18">
        <v>2120.1017916439196</v>
      </c>
      <c r="BV9" s="18">
        <v>2199.6028173864343</v>
      </c>
      <c r="BW9" s="18">
        <v>2262.7080163271467</v>
      </c>
      <c r="BX9" s="18">
        <v>2261.6572143450094</v>
      </c>
      <c r="BY9" s="18">
        <v>2246.2108377092472</v>
      </c>
      <c r="BZ9" s="18">
        <v>2264.5231015216796</v>
      </c>
      <c r="CA9" s="18">
        <v>2312.2361216009253</v>
      </c>
      <c r="CB9" s="18">
        <v>2305.3228591689071</v>
      </c>
      <c r="CC9" s="18">
        <v>2103.960048545091</v>
      </c>
      <c r="CD9" s="18">
        <v>2190.2311003655254</v>
      </c>
      <c r="CE9" s="18">
        <v>2232.5873633426236</v>
      </c>
      <c r="CF9" s="18">
        <v>2233.1126588102875</v>
      </c>
      <c r="CG9" s="18">
        <v>2205.4351705602394</v>
      </c>
      <c r="CH9" s="18">
        <v>2111.0904511491244</v>
      </c>
      <c r="CI9" s="18">
        <v>2061.8894452958784</v>
      </c>
    </row>
    <row r="10" spans="2:87" x14ac:dyDescent="0.25">
      <c r="B10" s="19" t="s">
        <v>21</v>
      </c>
      <c r="C10" s="18">
        <v>6.7100000000000009</v>
      </c>
      <c r="D10" s="18">
        <v>9.42</v>
      </c>
      <c r="E10" s="18">
        <v>6.859</v>
      </c>
      <c r="F10" s="18">
        <v>7.548</v>
      </c>
      <c r="G10" s="18">
        <v>5.8949999999999996</v>
      </c>
      <c r="H10" s="18">
        <v>6.2490000000000006</v>
      </c>
      <c r="I10" s="18">
        <v>7.4089999999999998</v>
      </c>
      <c r="J10" s="18">
        <v>9.3559999999999999</v>
      </c>
      <c r="K10" s="18">
        <v>9.77</v>
      </c>
      <c r="L10" s="18">
        <v>7.7010000000000005</v>
      </c>
      <c r="M10" s="18">
        <v>10.609000000000002</v>
      </c>
      <c r="N10" s="18">
        <v>11.170999999999999</v>
      </c>
      <c r="O10" s="18">
        <v>13.002647160480702</v>
      </c>
      <c r="P10" s="18">
        <v>241.49984987277355</v>
      </c>
      <c r="Q10" s="18">
        <v>8.8290000000000006</v>
      </c>
      <c r="R10" s="18">
        <v>11.831032258064516</v>
      </c>
      <c r="S10" s="18">
        <v>11.544645161290322</v>
      </c>
      <c r="T10" s="18">
        <v>12.116</v>
      </c>
      <c r="U10" s="18">
        <v>12.174031805038007</v>
      </c>
      <c r="V10" s="18">
        <v>12.467079999999999</v>
      </c>
      <c r="W10" s="18">
        <v>12.98274</v>
      </c>
      <c r="X10" s="18">
        <v>12.272</v>
      </c>
      <c r="Y10" s="18">
        <v>12.251100510662223</v>
      </c>
      <c r="Z10" s="18">
        <v>12.63860431231071</v>
      </c>
      <c r="AA10" s="18">
        <v>12.304766195182047</v>
      </c>
      <c r="AB10" s="18">
        <v>12.351716147091388</v>
      </c>
      <c r="AC10" s="18">
        <v>12.527534713193301</v>
      </c>
      <c r="AD10" s="18">
        <v>13.576789346246972</v>
      </c>
      <c r="AE10" s="18">
        <v>12.374045706551321</v>
      </c>
      <c r="AF10" s="18">
        <v>12.413840996858967</v>
      </c>
      <c r="AG10" s="18">
        <v>9.6136470291653993</v>
      </c>
      <c r="AH10" s="18">
        <v>10.317682359985243</v>
      </c>
      <c r="AI10" s="18">
        <v>11.201535314070052</v>
      </c>
      <c r="AJ10" s="18">
        <v>9.2763980496352332</v>
      </c>
      <c r="AK10" s="18">
        <v>11.508973642611686</v>
      </c>
      <c r="AL10" s="18">
        <v>11.672440805153013</v>
      </c>
      <c r="AM10" s="18">
        <v>13.716744160854072</v>
      </c>
      <c r="AN10" s="18">
        <v>13.949648885539828</v>
      </c>
      <c r="AO10" s="18">
        <v>7.647180877970766</v>
      </c>
      <c r="AP10" s="18">
        <v>14.338944711550566</v>
      </c>
      <c r="AQ10" s="18">
        <v>15.91937405445973</v>
      </c>
      <c r="AR10" s="18">
        <v>16.395343941783487</v>
      </c>
      <c r="AS10" s="18">
        <v>19.376771637776809</v>
      </c>
      <c r="AT10" s="18">
        <v>19.388743927898094</v>
      </c>
      <c r="AU10" s="18">
        <v>19.753048998441315</v>
      </c>
      <c r="AV10" s="18">
        <v>19.299993762272397</v>
      </c>
      <c r="AW10" s="18">
        <v>19.304518705163588</v>
      </c>
      <c r="AX10" s="18">
        <v>18.944701979841643</v>
      </c>
      <c r="AY10" s="18">
        <v>19.329788353485586</v>
      </c>
      <c r="AZ10" s="18">
        <v>19.416</v>
      </c>
      <c r="BA10" s="18">
        <v>18.207999999999998</v>
      </c>
      <c r="BB10" s="18">
        <v>16.839442928709609</v>
      </c>
      <c r="BC10" s="18">
        <v>16.752536209919107</v>
      </c>
      <c r="BD10" s="18">
        <v>16.457000000000001</v>
      </c>
      <c r="BE10" s="18">
        <v>17.192</v>
      </c>
      <c r="BF10" s="18">
        <v>17.502000000000002</v>
      </c>
      <c r="BG10" s="18">
        <v>17.55664945431376</v>
      </c>
      <c r="BH10" s="18">
        <v>17.678110287635015</v>
      </c>
      <c r="BI10" s="18">
        <v>17.914973358061498</v>
      </c>
      <c r="BJ10" s="18">
        <v>18.44355605320516</v>
      </c>
      <c r="BK10" s="18">
        <v>18.356370193045418</v>
      </c>
      <c r="BL10" s="18">
        <v>17.667733515071106</v>
      </c>
      <c r="BM10" s="18">
        <v>18.241190408141769</v>
      </c>
      <c r="BN10" s="18">
        <v>15.718999999999999</v>
      </c>
      <c r="BO10" s="18">
        <v>18.349629545260417</v>
      </c>
      <c r="BP10" s="18">
        <v>18.089994660572234</v>
      </c>
      <c r="BQ10" s="18">
        <v>19.353116960815644</v>
      </c>
      <c r="BR10" s="18">
        <v>19.643999999999998</v>
      </c>
      <c r="BS10" s="18">
        <v>20.4577165135778</v>
      </c>
      <c r="BT10" s="18">
        <v>20.300108268342225</v>
      </c>
      <c r="BU10" s="18">
        <v>20.770208356080587</v>
      </c>
      <c r="BV10" s="18">
        <v>21.965182613565617</v>
      </c>
      <c r="BW10" s="18">
        <v>22.368983672853158</v>
      </c>
      <c r="BX10" s="18">
        <v>22.383785654990412</v>
      </c>
      <c r="BY10" s="18">
        <v>22.190088440696293</v>
      </c>
      <c r="BZ10" s="18">
        <v>22.42812980592014</v>
      </c>
      <c r="CA10" s="18">
        <v>22.632554381194321</v>
      </c>
      <c r="CB10" s="18">
        <v>22.17022329357043</v>
      </c>
      <c r="CC10" s="18">
        <v>19.080609965917422</v>
      </c>
      <c r="CD10" s="18">
        <v>20.162977983685948</v>
      </c>
      <c r="CE10" s="18">
        <v>21.328909029603679</v>
      </c>
      <c r="CF10" s="18">
        <v>21.079668000427162</v>
      </c>
      <c r="CG10" s="18">
        <v>21.443481763759955</v>
      </c>
      <c r="CH10" s="18">
        <v>20.489101572176342</v>
      </c>
      <c r="CI10" s="18">
        <v>19.285349072483303</v>
      </c>
    </row>
    <row r="11" spans="2:87" x14ac:dyDescent="0.25"/>
    <row r="12" spans="2:87" x14ac:dyDescent="0.25">
      <c r="B12" s="21" t="s">
        <v>19</v>
      </c>
      <c r="C12" s="22">
        <f t="shared" ref="C12:Z12" si="0">C8/C7</f>
        <v>0.10300841601047771</v>
      </c>
      <c r="D12" s="22">
        <f t="shared" si="0"/>
        <v>0.10442480964493241</v>
      </c>
      <c r="E12" s="22">
        <f t="shared" si="0"/>
        <v>0.10523452526472035</v>
      </c>
      <c r="F12" s="22">
        <f t="shared" si="0"/>
        <v>0.10400364976356963</v>
      </c>
      <c r="G12" s="22">
        <f t="shared" si="0"/>
        <v>0.10538682006222716</v>
      </c>
      <c r="H12" s="22">
        <f t="shared" si="0"/>
        <v>0.10499727012398677</v>
      </c>
      <c r="I12" s="22">
        <f t="shared" si="0"/>
        <v>0.14251654781647335</v>
      </c>
      <c r="J12" s="22">
        <f t="shared" si="0"/>
        <v>0.19311864497408326</v>
      </c>
      <c r="K12" s="22">
        <f t="shared" si="0"/>
        <v>0.22318478576945439</v>
      </c>
      <c r="L12" s="22">
        <f t="shared" si="0"/>
        <v>0.2157720027522782</v>
      </c>
      <c r="M12" s="22">
        <f t="shared" si="0"/>
        <v>0.20822169211924457</v>
      </c>
      <c r="N12" s="22">
        <f t="shared" si="0"/>
        <v>0.23437141463557412</v>
      </c>
      <c r="O12" s="22">
        <f t="shared" si="0"/>
        <v>0.28750126714952501</v>
      </c>
      <c r="P12" s="22">
        <f t="shared" si="0"/>
        <v>0.29849248850532256</v>
      </c>
      <c r="Q12" s="22">
        <f t="shared" si="0"/>
        <v>0.24978040237756138</v>
      </c>
      <c r="R12" s="22">
        <f t="shared" si="0"/>
        <v>0.24598293882196912</v>
      </c>
      <c r="S12" s="22">
        <f t="shared" si="0"/>
        <v>0.25575344822861862</v>
      </c>
      <c r="T12" s="22">
        <f t="shared" si="0"/>
        <v>0.24349075091402617</v>
      </c>
      <c r="U12" s="22">
        <f t="shared" si="0"/>
        <v>0.25382588482382046</v>
      </c>
      <c r="V12" s="22">
        <f t="shared" si="0"/>
        <v>0.26204422690021378</v>
      </c>
      <c r="W12" s="22">
        <f t="shared" si="0"/>
        <v>0.29389794353870136</v>
      </c>
      <c r="X12" s="22">
        <f t="shared" si="0"/>
        <v>0.32246144994708553</v>
      </c>
      <c r="Y12" s="22">
        <f t="shared" si="0"/>
        <v>0.28415078943978389</v>
      </c>
      <c r="Z12" s="22">
        <f t="shared" si="0"/>
        <v>0.28526178133919572</v>
      </c>
      <c r="AA12" s="22">
        <f t="shared" ref="AA12:AL12" si="1">AA8/AA7</f>
        <v>0.2758246907253849</v>
      </c>
      <c r="AB12" s="22">
        <f t="shared" si="1"/>
        <v>0.25608241507965684</v>
      </c>
      <c r="AC12" s="22">
        <f t="shared" si="1"/>
        <v>0.25587256454901708</v>
      </c>
      <c r="AD12" s="22">
        <f t="shared" si="1"/>
        <v>0.27549300527414006</v>
      </c>
      <c r="AE12" s="22">
        <f t="shared" si="1"/>
        <v>0.26175327987309538</v>
      </c>
      <c r="AF12" s="22">
        <f t="shared" si="1"/>
        <v>0.27015572250152731</v>
      </c>
      <c r="AG12" s="22">
        <f t="shared" si="1"/>
        <v>0.27513804127554786</v>
      </c>
      <c r="AH12" s="22">
        <f t="shared" si="1"/>
        <v>0.27962757548530859</v>
      </c>
      <c r="AI12" s="22">
        <f t="shared" si="1"/>
        <v>0.30648061994269615</v>
      </c>
      <c r="AJ12" s="22">
        <f t="shared" si="1"/>
        <v>0.25578630562051891</v>
      </c>
      <c r="AK12" s="22">
        <f t="shared" si="1"/>
        <v>0.29553716528931728</v>
      </c>
      <c r="AL12" s="22">
        <f t="shared" si="1"/>
        <v>0.30305780664045806</v>
      </c>
      <c r="AM12" s="22">
        <f t="shared" ref="AM12:AX12" si="2">AM8/AM7</f>
        <v>0.31561511933999664</v>
      </c>
      <c r="AN12" s="22">
        <f t="shared" si="2"/>
        <v>0.31601388670622954</v>
      </c>
      <c r="AO12" s="22">
        <f t="shared" si="2"/>
        <v>0.21915680790355493</v>
      </c>
      <c r="AP12" s="22">
        <f t="shared" si="2"/>
        <v>0.33056674509019562</v>
      </c>
      <c r="AQ12" s="22">
        <f t="shared" si="2"/>
        <v>0.33711412314687361</v>
      </c>
      <c r="AR12" s="22">
        <f t="shared" si="2"/>
        <v>0.34430099524088764</v>
      </c>
      <c r="AS12" s="22">
        <f t="shared" si="2"/>
        <v>0.40781460263223718</v>
      </c>
      <c r="AT12" s="22">
        <f t="shared" si="2"/>
        <v>0.41322702468628997</v>
      </c>
      <c r="AU12" s="22">
        <f t="shared" si="2"/>
        <v>0.41550530473000397</v>
      </c>
      <c r="AV12" s="22">
        <f t="shared" si="2"/>
        <v>0.43275549192306634</v>
      </c>
      <c r="AW12" s="22">
        <f t="shared" si="2"/>
        <v>0.43196533985979119</v>
      </c>
      <c r="AX12" s="22">
        <f t="shared" si="2"/>
        <v>0.42486364795358106</v>
      </c>
      <c r="AY12" s="22">
        <f t="shared" ref="AY12:AZ12" si="3">AY8/AY7</f>
        <v>0.43247964661975513</v>
      </c>
      <c r="AZ12" s="22">
        <f t="shared" si="3"/>
        <v>0.4442607080568089</v>
      </c>
      <c r="BA12" s="22">
        <f t="shared" ref="BA12:BI12" si="4">BA8/BA7</f>
        <v>0.44238900593382374</v>
      </c>
      <c r="BB12" s="22">
        <f t="shared" si="4"/>
        <v>0.39830449483916336</v>
      </c>
      <c r="BC12" s="22">
        <f t="shared" si="4"/>
        <v>0.40054455157909286</v>
      </c>
      <c r="BD12" s="22">
        <f t="shared" si="4"/>
        <v>0.3859288391168435</v>
      </c>
      <c r="BE12" s="22">
        <f t="shared" si="4"/>
        <v>0.40463982727352066</v>
      </c>
      <c r="BF12" s="22">
        <f t="shared" si="4"/>
        <v>0.41296664686279472</v>
      </c>
      <c r="BG12" s="22">
        <f t="shared" si="4"/>
        <v>0.42108106159472691</v>
      </c>
      <c r="BH12" s="22">
        <f t="shared" si="4"/>
        <v>0.42336405642692676</v>
      </c>
      <c r="BI12" s="22">
        <f t="shared" si="4"/>
        <v>0.42562478719351399</v>
      </c>
      <c r="BJ12" s="22">
        <f t="shared" ref="BJ12:BK12" si="5">BJ8/BJ7</f>
        <v>0.43339523830350468</v>
      </c>
      <c r="BK12" s="22">
        <f t="shared" si="5"/>
        <v>0.43535284908609267</v>
      </c>
      <c r="BL12" s="22">
        <f t="shared" ref="BL12:BS12" si="6">BL8/BL7</f>
        <v>0.42609786464593713</v>
      </c>
      <c r="BM12" s="22">
        <f t="shared" si="6"/>
        <v>0.43898735179426079</v>
      </c>
      <c r="BN12" s="22">
        <f t="shared" si="6"/>
        <v>0.4417487183789704</v>
      </c>
      <c r="BO12" s="22">
        <f t="shared" si="6"/>
        <v>0.44249178736651906</v>
      </c>
      <c r="BP12" s="22">
        <f t="shared" si="6"/>
        <v>0.44325356295280366</v>
      </c>
      <c r="BQ12" s="22">
        <f t="shared" si="6"/>
        <v>0.43266882722178984</v>
      </c>
      <c r="BR12" s="22">
        <f t="shared" si="6"/>
        <v>0.42507399175777716</v>
      </c>
      <c r="BS12" s="22">
        <f t="shared" si="6"/>
        <v>0.42952279374314617</v>
      </c>
      <c r="BT12" s="22">
        <f t="shared" ref="BT12:BU12" si="7">BT8/BT7</f>
        <v>0.42508661136903547</v>
      </c>
      <c r="BU12" s="22">
        <f t="shared" si="7"/>
        <v>0.42831063590108465</v>
      </c>
      <c r="BV12" s="22">
        <f t="shared" ref="BV12:BW12" si="8">BV8/BV7</f>
        <v>0.44343333883287833</v>
      </c>
      <c r="BW12" s="22">
        <f t="shared" si="8"/>
        <v>0.45506155178045321</v>
      </c>
      <c r="BX12" s="22">
        <f t="shared" ref="BX12:BY12" si="9">BX8/BX7</f>
        <v>0.45380969915364905</v>
      </c>
      <c r="BY12" s="22">
        <f t="shared" si="9"/>
        <v>0.44966622450671273</v>
      </c>
      <c r="BZ12" s="22">
        <f t="shared" ref="BZ12:CH12" si="10">BZ8/BZ7</f>
        <v>0.45230139711294975</v>
      </c>
      <c r="CA12" s="22">
        <f t="shared" si="10"/>
        <v>0.46071680986814256</v>
      </c>
      <c r="CB12" s="22">
        <f t="shared" si="10"/>
        <v>0.45820578943480472</v>
      </c>
      <c r="CC12" s="22">
        <f t="shared" si="10"/>
        <v>0.41699520256570238</v>
      </c>
      <c r="CD12" s="22">
        <f t="shared" si="10"/>
        <v>0.43315469818143759</v>
      </c>
      <c r="CE12" s="22">
        <f t="shared" si="10"/>
        <v>0.44066816150682209</v>
      </c>
      <c r="CF12" s="22">
        <f t="shared" si="10"/>
        <v>0.4397090816739388</v>
      </c>
      <c r="CG12" s="22">
        <f t="shared" si="10"/>
        <v>0.43338272321004101</v>
      </c>
      <c r="CH12" s="22">
        <f t="shared" si="10"/>
        <v>0.41388259326405108</v>
      </c>
      <c r="CI12" s="22">
        <f t="shared" ref="CI12" si="11">CI8/CI7</f>
        <v>0.40316678659736238</v>
      </c>
    </row>
    <row r="13" spans="2:87" x14ac:dyDescent="0.25"/>
    <row r="14" spans="2:87" x14ac:dyDescent="0.25"/>
    <row r="15" spans="2:87" x14ac:dyDescent="0.25">
      <c r="B15" s="23" t="s">
        <v>27</v>
      </c>
      <c r="C15" s="17">
        <v>613680.86700000009</v>
      </c>
      <c r="D15" s="17">
        <v>591381.6</v>
      </c>
      <c r="E15" s="17">
        <v>660314.72399999993</v>
      </c>
      <c r="F15" s="17">
        <v>670030.93008590874</v>
      </c>
      <c r="G15" s="17">
        <v>739690.29499999993</v>
      </c>
      <c r="H15" s="17">
        <v>810006.21699999995</v>
      </c>
      <c r="I15" s="17">
        <v>883287.12300000002</v>
      </c>
      <c r="J15" s="17">
        <v>1001507.1633747669</v>
      </c>
      <c r="K15" s="17">
        <v>1210842.869792213</v>
      </c>
      <c r="L15" s="17">
        <v>1584425.8421001753</v>
      </c>
      <c r="M15" s="17">
        <v>1301070.2790790189</v>
      </c>
      <c r="N15" s="17">
        <v>1215159.7694599498</v>
      </c>
      <c r="O15" s="17">
        <v>1788235.9006828128</v>
      </c>
      <c r="P15" s="17">
        <v>1542973.8399012543</v>
      </c>
      <c r="Q15" s="17">
        <v>1923282.5590000001</v>
      </c>
      <c r="R15" s="17">
        <v>1754809.7939414487</v>
      </c>
      <c r="S15" s="17">
        <v>1780310.711015803</v>
      </c>
      <c r="T15" s="17">
        <v>1632531.1133670409</v>
      </c>
      <c r="U15" s="17">
        <v>2028683.7559291108</v>
      </c>
      <c r="V15" s="17">
        <v>1980233.6250000002</v>
      </c>
      <c r="W15" s="17">
        <v>2000665.4885573238</v>
      </c>
      <c r="X15" s="17">
        <v>2229731.4676191825</v>
      </c>
      <c r="Y15" s="17">
        <v>2224676.8216266641</v>
      </c>
      <c r="Z15" s="17">
        <v>2208686.7235642653</v>
      </c>
      <c r="AA15" s="17">
        <v>2136502.3421409042</v>
      </c>
      <c r="AB15" s="17">
        <v>2315053.5142100002</v>
      </c>
      <c r="AC15" s="17">
        <v>2509043.1100887172</v>
      </c>
      <c r="AD15" s="17">
        <v>2657589.5304990103</v>
      </c>
      <c r="AE15" s="17">
        <v>2545128.1641746489</v>
      </c>
      <c r="AF15" s="17">
        <v>2342028.0405582604</v>
      </c>
      <c r="AG15" s="17">
        <v>2969663.0808440791</v>
      </c>
      <c r="AH15" s="17">
        <v>3196553.52288514</v>
      </c>
      <c r="AI15" s="17">
        <v>3567173.8433554042</v>
      </c>
      <c r="AJ15" s="17">
        <v>2518251.9949875982</v>
      </c>
      <c r="AK15" s="17">
        <v>2560629.6799499118</v>
      </c>
      <c r="AL15" s="17">
        <v>2778132.9188887067</v>
      </c>
      <c r="AM15" s="17">
        <v>2806589.7758877943</v>
      </c>
      <c r="AN15" s="17">
        <v>2823756.2876235624</v>
      </c>
      <c r="AO15" s="17">
        <v>2838870.5043500001</v>
      </c>
      <c r="AP15" s="17">
        <v>3117177.084954794</v>
      </c>
      <c r="AQ15" s="17">
        <v>3109551.8647985272</v>
      </c>
      <c r="AR15" s="17">
        <v>3032032.7403700002</v>
      </c>
      <c r="AS15" s="17">
        <v>2878621.4419504679</v>
      </c>
      <c r="AT15" s="17">
        <v>2928941.1649948219</v>
      </c>
      <c r="AU15" s="17">
        <v>3211689.6985227582</v>
      </c>
      <c r="AV15" s="17">
        <v>3279542.565774058</v>
      </c>
      <c r="AW15" s="17">
        <v>3092952.4216433074</v>
      </c>
      <c r="AX15" s="17">
        <v>3356598.3912955606</v>
      </c>
      <c r="AY15" s="17">
        <v>3371394.71214</v>
      </c>
      <c r="AZ15" s="17">
        <v>3137330.7909899997</v>
      </c>
      <c r="BA15" s="17">
        <v>3511145.88466</v>
      </c>
      <c r="BB15" s="17">
        <v>3415732.6302500004</v>
      </c>
      <c r="BC15" s="17">
        <v>3482213.0674100001</v>
      </c>
      <c r="BD15" s="17">
        <v>2912135.9976861402</v>
      </c>
      <c r="BE15" s="17">
        <v>3741770.0689627938</v>
      </c>
      <c r="BF15" s="17">
        <v>3967466.7187632537</v>
      </c>
      <c r="BG15" s="17">
        <v>3716298.6078294506</v>
      </c>
      <c r="BH15" s="17">
        <v>3644824.3549349997</v>
      </c>
      <c r="BI15" s="17">
        <v>3081786.2056390001</v>
      </c>
      <c r="BJ15" s="17">
        <v>3534249.2071109992</v>
      </c>
      <c r="BK15" s="17">
        <v>3587233.9560932135</v>
      </c>
      <c r="BL15" s="17">
        <v>3147030.185846</v>
      </c>
      <c r="BM15" s="17">
        <v>3594630.4890908673</v>
      </c>
      <c r="BN15" s="17">
        <v>3456756.8039305247</v>
      </c>
      <c r="BO15" s="17">
        <v>3665518.9978739554</v>
      </c>
      <c r="BP15" s="17">
        <v>3570082.409770228</v>
      </c>
      <c r="BQ15" s="17">
        <v>3735197.6641678503</v>
      </c>
      <c r="BR15" s="17">
        <v>3819459.4785730001</v>
      </c>
      <c r="BS15" s="17">
        <v>3651284.9457584037</v>
      </c>
      <c r="BT15" s="17">
        <v>3642052.8646803647</v>
      </c>
      <c r="BU15" s="17">
        <v>3476734.0229715202</v>
      </c>
      <c r="BV15" s="17">
        <v>3727602.1862310003</v>
      </c>
      <c r="BW15" s="17">
        <v>3672518.4207572294</v>
      </c>
      <c r="BX15" s="17">
        <v>3282543.8464515442</v>
      </c>
      <c r="BY15" s="17">
        <v>3695934.7047730004</v>
      </c>
      <c r="BZ15" s="17">
        <v>3511049.8163978131</v>
      </c>
      <c r="CA15" s="17">
        <v>3553093.663855562</v>
      </c>
      <c r="CB15" s="17">
        <v>3570224.8067929987</v>
      </c>
      <c r="CC15" s="17">
        <v>3762976.0886717411</v>
      </c>
      <c r="CD15" s="17">
        <v>3794659.0918604066</v>
      </c>
      <c r="CE15" s="17">
        <v>3566098.403823114</v>
      </c>
      <c r="CF15" s="17">
        <v>3713987.2882505609</v>
      </c>
      <c r="CG15" s="17">
        <v>3715088.5751429703</v>
      </c>
      <c r="CH15" s="17">
        <v>3901671.1441329839</v>
      </c>
      <c r="CI15" s="17">
        <v>3815073.6745084822</v>
      </c>
    </row>
    <row r="16" spans="2:87" x14ac:dyDescent="0.25">
      <c r="B16" s="24" t="s">
        <v>35</v>
      </c>
      <c r="C16" s="18">
        <v>101724.268</v>
      </c>
      <c r="D16" s="18">
        <v>81119</v>
      </c>
      <c r="E16" s="18">
        <v>94492.5</v>
      </c>
      <c r="F16" s="18">
        <v>93315</v>
      </c>
      <c r="G16" s="18">
        <v>94245.520999999993</v>
      </c>
      <c r="H16" s="18">
        <v>99778</v>
      </c>
      <c r="I16" s="18">
        <v>97855</v>
      </c>
      <c r="J16" s="18">
        <v>130816</v>
      </c>
      <c r="K16" s="18">
        <v>153826.641</v>
      </c>
      <c r="L16" s="18">
        <v>184114.83588</v>
      </c>
      <c r="M16" s="18">
        <v>147109.75900000002</v>
      </c>
      <c r="N16" s="18">
        <v>127755.677</v>
      </c>
      <c r="O16" s="18">
        <v>172125.598</v>
      </c>
      <c r="P16" s="18">
        <v>139600.47500000001</v>
      </c>
      <c r="Q16" s="18">
        <v>148981.45500000002</v>
      </c>
      <c r="R16" s="18">
        <v>147703.37774999999</v>
      </c>
      <c r="S16" s="18">
        <v>128551.51499999998</v>
      </c>
      <c r="T16" s="18">
        <v>90248.595000000001</v>
      </c>
      <c r="U16" s="18">
        <v>131076.25099999999</v>
      </c>
      <c r="V16" s="18">
        <v>120843.246</v>
      </c>
      <c r="W16" s="18">
        <v>110144.067</v>
      </c>
      <c r="X16" s="18">
        <v>180657.81517000002</v>
      </c>
      <c r="Y16" s="18">
        <v>122912.53779</v>
      </c>
      <c r="Z16" s="18">
        <v>152504.90379000001</v>
      </c>
      <c r="AA16" s="18">
        <v>137713.47418999998</v>
      </c>
      <c r="AB16" s="18">
        <v>148295.2781</v>
      </c>
      <c r="AC16" s="18">
        <v>220042.17705</v>
      </c>
      <c r="AD16" s="18">
        <v>110781.33499999999</v>
      </c>
      <c r="AE16" s="18">
        <v>160048.85229000001</v>
      </c>
      <c r="AF16" s="18">
        <v>198197.03437000001</v>
      </c>
      <c r="AG16" s="18">
        <v>155965.43009000001</v>
      </c>
      <c r="AH16" s="18">
        <v>143590.34395000001</v>
      </c>
      <c r="AI16" s="18">
        <v>179276.02967999998</v>
      </c>
      <c r="AJ16" s="18">
        <v>121038.64463000001</v>
      </c>
      <c r="AK16" s="18">
        <v>173874.86048</v>
      </c>
      <c r="AL16" s="18">
        <v>173191.08759000001</v>
      </c>
      <c r="AM16" s="18">
        <v>184232.55319000001</v>
      </c>
      <c r="AN16" s="18">
        <v>108445.31073</v>
      </c>
      <c r="AO16" s="18">
        <v>155536.42319999999</v>
      </c>
      <c r="AP16" s="18">
        <v>174480.57209999999</v>
      </c>
      <c r="AQ16" s="18">
        <v>121919.74738</v>
      </c>
      <c r="AR16" s="18">
        <v>144314.42570999998</v>
      </c>
      <c r="AS16" s="18">
        <v>131454.74400000001</v>
      </c>
      <c r="AT16" s="18">
        <v>126814.647</v>
      </c>
      <c r="AU16" s="18">
        <v>134534.84516000003</v>
      </c>
      <c r="AV16" s="18">
        <v>146556.30591</v>
      </c>
      <c r="AW16" s="18">
        <v>107167.57647999999</v>
      </c>
      <c r="AX16" s="18">
        <v>106719.40700000001</v>
      </c>
      <c r="AY16" s="18">
        <v>126197.51458</v>
      </c>
      <c r="AZ16" s="18">
        <v>133601.16243</v>
      </c>
      <c r="BA16" s="18">
        <v>120591.65176000001</v>
      </c>
      <c r="BB16" s="18">
        <v>116118.94736000001</v>
      </c>
      <c r="BC16" s="18">
        <v>116249.34862999999</v>
      </c>
      <c r="BD16" s="18">
        <v>90555.216840000008</v>
      </c>
      <c r="BE16" s="18">
        <v>61851.657510000005</v>
      </c>
      <c r="BF16" s="18">
        <v>75725.136759999994</v>
      </c>
      <c r="BG16" s="18">
        <v>78513.546120000014</v>
      </c>
      <c r="BH16" s="18">
        <v>72510.098685999998</v>
      </c>
      <c r="BI16" s="18">
        <v>60542.909554999998</v>
      </c>
      <c r="BJ16" s="18">
        <v>61092.453534</v>
      </c>
      <c r="BK16" s="18">
        <v>58992.727062999998</v>
      </c>
      <c r="BL16" s="18">
        <v>38474.633583000003</v>
      </c>
      <c r="BM16" s="18">
        <v>41446.118078</v>
      </c>
      <c r="BN16" s="18">
        <v>41867.578401999999</v>
      </c>
      <c r="BO16" s="18">
        <v>12225.208825000003</v>
      </c>
      <c r="BP16" s="18">
        <v>12731.198476</v>
      </c>
      <c r="BQ16" s="18">
        <v>20324.429512999999</v>
      </c>
      <c r="BR16" s="18">
        <v>14054.588768000001</v>
      </c>
      <c r="BS16" s="18">
        <v>17695.021408000001</v>
      </c>
      <c r="BT16" s="18">
        <v>15242.364098000002</v>
      </c>
      <c r="BU16" s="18">
        <v>31689.584700000003</v>
      </c>
      <c r="BV16" s="18">
        <v>26183.331644999998</v>
      </c>
      <c r="BW16" s="18">
        <v>22835.140937</v>
      </c>
      <c r="BX16" s="18">
        <v>36964.987460000004</v>
      </c>
      <c r="BY16" s="18">
        <v>26566.503541000002</v>
      </c>
      <c r="BZ16" s="18">
        <v>30312.298227000003</v>
      </c>
      <c r="CA16" s="18">
        <v>32920.27104</v>
      </c>
      <c r="CB16" s="18">
        <v>30030.502849000004</v>
      </c>
      <c r="CC16" s="18">
        <v>32688.867860000002</v>
      </c>
      <c r="CD16" s="18">
        <v>30593.376638000002</v>
      </c>
      <c r="CE16" s="18">
        <v>37905.190398999999</v>
      </c>
      <c r="CF16" s="18">
        <v>39891.637241999997</v>
      </c>
      <c r="CG16" s="18">
        <v>50491.414105000003</v>
      </c>
      <c r="CH16" s="18">
        <v>50462.538050999996</v>
      </c>
      <c r="CI16" s="18">
        <v>58790.585356000003</v>
      </c>
    </row>
    <row r="17" spans="2:87" x14ac:dyDescent="0.25">
      <c r="B17" s="24" t="s">
        <v>36</v>
      </c>
      <c r="C17" s="18">
        <v>298085.79158058122</v>
      </c>
      <c r="D17" s="18">
        <v>334278.50288941362</v>
      </c>
      <c r="E17" s="18">
        <v>381531.80592362239</v>
      </c>
      <c r="F17" s="18">
        <v>385375.19400000002</v>
      </c>
      <c r="G17" s="18">
        <v>434558.10377412318</v>
      </c>
      <c r="H17" s="18">
        <v>471092.36319433758</v>
      </c>
      <c r="I17" s="18">
        <v>492315.7401979292</v>
      </c>
      <c r="J17" s="18">
        <v>395672.42110003077</v>
      </c>
      <c r="K17" s="18">
        <v>421287.23420447716</v>
      </c>
      <c r="L17" s="18">
        <v>362287.79666312807</v>
      </c>
      <c r="M17" s="18">
        <v>284974.21874828555</v>
      </c>
      <c r="N17" s="18">
        <v>337789.29708956741</v>
      </c>
      <c r="O17" s="18">
        <v>480031.70993125439</v>
      </c>
      <c r="P17" s="18">
        <v>395629.5682941121</v>
      </c>
      <c r="Q17" s="18">
        <v>474571.45173259854</v>
      </c>
      <c r="R17" s="18">
        <v>443396.63561390835</v>
      </c>
      <c r="S17" s="18">
        <v>425605.8686152036</v>
      </c>
      <c r="T17" s="18">
        <v>342142.08736664476</v>
      </c>
      <c r="U17" s="18">
        <v>464869.11299727211</v>
      </c>
      <c r="V17" s="18">
        <v>577694.85316559952</v>
      </c>
      <c r="W17" s="18">
        <v>524052.75871646596</v>
      </c>
      <c r="X17" s="18">
        <v>441388.6547359603</v>
      </c>
      <c r="Y17" s="18">
        <v>441015.52366207121</v>
      </c>
      <c r="Z17" s="18">
        <v>327402.92008472048</v>
      </c>
      <c r="AA17" s="18">
        <v>392455.38588185364</v>
      </c>
      <c r="AB17" s="18">
        <v>409347.17923010763</v>
      </c>
      <c r="AC17" s="18">
        <v>428838.69785529183</v>
      </c>
      <c r="AD17" s="18">
        <v>448014.81683774822</v>
      </c>
      <c r="AE17" s="18">
        <v>405528.286092297</v>
      </c>
      <c r="AF17" s="18">
        <v>426462.8699053796</v>
      </c>
      <c r="AG17" s="18">
        <v>473107.94198024977</v>
      </c>
      <c r="AH17" s="18">
        <v>446267.92746905331</v>
      </c>
      <c r="AI17" s="18">
        <v>482677.50334311317</v>
      </c>
      <c r="AJ17" s="18">
        <v>412311.70135599206</v>
      </c>
      <c r="AK17" s="18">
        <v>446526.16935484332</v>
      </c>
      <c r="AL17" s="18">
        <v>425963.85043553449</v>
      </c>
      <c r="AM17" s="18">
        <v>396263.91353370284</v>
      </c>
      <c r="AN17" s="18">
        <v>395175.97473820084</v>
      </c>
      <c r="AO17" s="18">
        <v>409222.09088359121</v>
      </c>
      <c r="AP17" s="18">
        <v>415901.6424125504</v>
      </c>
      <c r="AQ17" s="18">
        <v>486763.33565021039</v>
      </c>
      <c r="AR17" s="18">
        <v>416602.61306341772</v>
      </c>
      <c r="AS17" s="18">
        <v>383313.71966719197</v>
      </c>
      <c r="AT17" s="18">
        <v>352198.56469018164</v>
      </c>
      <c r="AU17" s="18">
        <v>362763.97842967219</v>
      </c>
      <c r="AV17" s="18">
        <v>385353.33059814281</v>
      </c>
      <c r="AW17" s="18">
        <v>377201.54288706364</v>
      </c>
      <c r="AX17" s="18">
        <v>419714.85419094207</v>
      </c>
      <c r="AY17" s="18">
        <v>446281.8063661441</v>
      </c>
      <c r="AZ17" s="18">
        <v>295222.51888677542</v>
      </c>
      <c r="BA17" s="18">
        <v>329338.87151985837</v>
      </c>
      <c r="BB17" s="18">
        <v>328702.58886779967</v>
      </c>
      <c r="BC17" s="18">
        <v>325158.4568120077</v>
      </c>
      <c r="BD17" s="18">
        <v>308100.46320226497</v>
      </c>
      <c r="BE17" s="18">
        <v>314407.38020201918</v>
      </c>
      <c r="BF17" s="18">
        <v>311304.78548414662</v>
      </c>
      <c r="BG17" s="18">
        <v>276260.72657829645</v>
      </c>
      <c r="BH17" s="18">
        <v>236379.75555614819</v>
      </c>
      <c r="BI17" s="18">
        <v>233251.12804663059</v>
      </c>
      <c r="BJ17" s="18">
        <v>269424.35557446926</v>
      </c>
      <c r="BK17" s="18">
        <v>260114.07298033882</v>
      </c>
      <c r="BL17" s="18">
        <v>148036.84307264263</v>
      </c>
      <c r="BM17" s="18">
        <v>153395.92752205039</v>
      </c>
      <c r="BN17" s="18">
        <v>109982.90186140407</v>
      </c>
      <c r="BO17" s="18">
        <v>160382.70727422205</v>
      </c>
      <c r="BP17" s="18">
        <v>256426.40886014485</v>
      </c>
      <c r="BQ17" s="18">
        <v>266269.66872484685</v>
      </c>
      <c r="BR17" s="18">
        <v>277231.87824390322</v>
      </c>
      <c r="BS17" s="18">
        <v>263963.73132489197</v>
      </c>
      <c r="BT17" s="18">
        <v>262549.621083771</v>
      </c>
      <c r="BU17" s="18">
        <v>263155.86268737982</v>
      </c>
      <c r="BV17" s="18">
        <v>287963.85906828498</v>
      </c>
      <c r="BW17" s="18">
        <v>282172.73800879321</v>
      </c>
      <c r="BX17" s="18">
        <v>249871.66548381984</v>
      </c>
      <c r="BY17" s="18">
        <v>286777.30183724489</v>
      </c>
      <c r="BZ17" s="18">
        <v>270782.68573993817</v>
      </c>
      <c r="CA17" s="18">
        <v>269027.30076141888</v>
      </c>
      <c r="CB17" s="18">
        <v>271108.82987792097</v>
      </c>
      <c r="CC17" s="18">
        <v>285234.50774616044</v>
      </c>
      <c r="CD17" s="18">
        <v>289072.18973902654</v>
      </c>
      <c r="CE17" s="18">
        <v>272549.15945378039</v>
      </c>
      <c r="CF17" s="18">
        <v>285123.45144932705</v>
      </c>
      <c r="CG17" s="18">
        <v>286119.24158617598</v>
      </c>
      <c r="CH17" s="18">
        <v>298314.345979615</v>
      </c>
      <c r="CI17" s="18">
        <v>293841.35326961643</v>
      </c>
    </row>
    <row r="18" spans="2:87" x14ac:dyDescent="0.25">
      <c r="B18" s="24" t="s">
        <v>37</v>
      </c>
      <c r="C18" s="18">
        <v>213870.80741941882</v>
      </c>
      <c r="D18" s="18">
        <v>175984.09711058642</v>
      </c>
      <c r="E18" s="18">
        <v>184290.41807637759</v>
      </c>
      <c r="F18" s="18">
        <v>191340.73608590884</v>
      </c>
      <c r="G18" s="18">
        <v>210886.67022587682</v>
      </c>
      <c r="H18" s="18">
        <v>239135.85380566242</v>
      </c>
      <c r="I18" s="18">
        <v>293116.38280207082</v>
      </c>
      <c r="J18" s="18">
        <v>475018.74227473629</v>
      </c>
      <c r="K18" s="18">
        <v>635728.99458773574</v>
      </c>
      <c r="L18" s="18">
        <v>1038023.2095570471</v>
      </c>
      <c r="M18" s="18">
        <v>868986.30133073323</v>
      </c>
      <c r="N18" s="18">
        <v>749614.79537038249</v>
      </c>
      <c r="O18" s="18">
        <v>1136078.5927515586</v>
      </c>
      <c r="P18" s="18">
        <v>1007743.7966071421</v>
      </c>
      <c r="Q18" s="18">
        <v>1299729.6522674013</v>
      </c>
      <c r="R18" s="18">
        <v>1163709.7805775404</v>
      </c>
      <c r="S18" s="18">
        <v>1226153.3274005996</v>
      </c>
      <c r="T18" s="18">
        <v>1200140.4310003961</v>
      </c>
      <c r="U18" s="18">
        <v>1432738.3919318388</v>
      </c>
      <c r="V18" s="18">
        <v>1281695.5258344004</v>
      </c>
      <c r="W18" s="18">
        <v>1366468.6628408581</v>
      </c>
      <c r="X18" s="18">
        <v>1607684.9977132219</v>
      </c>
      <c r="Y18" s="18">
        <v>1660748.760174593</v>
      </c>
      <c r="Z18" s="18">
        <v>1728778.8996895447</v>
      </c>
      <c r="AA18" s="18">
        <v>1606333.4820690504</v>
      </c>
      <c r="AB18" s="18">
        <v>1757411.0568798925</v>
      </c>
      <c r="AC18" s="18">
        <v>1860162.2351834252</v>
      </c>
      <c r="AD18" s="18">
        <v>2098793.3786612619</v>
      </c>
      <c r="AE18" s="18">
        <v>1979551.0257923519</v>
      </c>
      <c r="AF18" s="18">
        <v>1717368.1362828808</v>
      </c>
      <c r="AG18" s="18">
        <v>2340589.7087738295</v>
      </c>
      <c r="AH18" s="18">
        <v>2606695.2514660866</v>
      </c>
      <c r="AI18" s="18">
        <v>2905220.3103322908</v>
      </c>
      <c r="AJ18" s="18">
        <v>1984901.6490016058</v>
      </c>
      <c r="AK18" s="18">
        <v>1940228.6501150685</v>
      </c>
      <c r="AL18" s="18">
        <v>2178977.9808631726</v>
      </c>
      <c r="AM18" s="18">
        <v>2226093.3091640915</v>
      </c>
      <c r="AN18" s="18">
        <v>2320135.0021553617</v>
      </c>
      <c r="AO18" s="18">
        <v>2274111.9902664088</v>
      </c>
      <c r="AP18" s="18">
        <v>2526794.8704422438</v>
      </c>
      <c r="AQ18" s="18">
        <v>2500868.7817683164</v>
      </c>
      <c r="AR18" s="18">
        <v>2471115.7015965823</v>
      </c>
      <c r="AS18" s="18">
        <v>2363852.9782832759</v>
      </c>
      <c r="AT18" s="18">
        <v>2449927.9533046405</v>
      </c>
      <c r="AU18" s="18">
        <v>2714390.8749330859</v>
      </c>
      <c r="AV18" s="18">
        <v>2747632.9292659154</v>
      </c>
      <c r="AW18" s="18">
        <v>2608583.3022762435</v>
      </c>
      <c r="AX18" s="18">
        <v>2830164.1301046181</v>
      </c>
      <c r="AY18" s="18">
        <v>2798915.391193856</v>
      </c>
      <c r="AZ18" s="18">
        <v>2708507.1096732244</v>
      </c>
      <c r="BA18" s="18">
        <v>3061215.3613801417</v>
      </c>
      <c r="BB18" s="18">
        <v>2970911.0940222004</v>
      </c>
      <c r="BC18" s="18">
        <v>3040805.2619679924</v>
      </c>
      <c r="BD18" s="18">
        <v>2513480.3176438753</v>
      </c>
      <c r="BE18" s="18">
        <v>3365511.0312507749</v>
      </c>
      <c r="BF18" s="18">
        <v>3580436.7965191072</v>
      </c>
      <c r="BG18" s="18">
        <v>3361524.3351311539</v>
      </c>
      <c r="BH18" s="18">
        <v>3335934.5006928514</v>
      </c>
      <c r="BI18" s="18">
        <v>2787992.1680373698</v>
      </c>
      <c r="BJ18" s="18">
        <v>3203732.39800253</v>
      </c>
      <c r="BK18" s="18">
        <v>3268127.1560498746</v>
      </c>
      <c r="BL18" s="18">
        <v>2960518.7091903575</v>
      </c>
      <c r="BM18" s="18">
        <v>3399788.4434908167</v>
      </c>
      <c r="BN18" s="18">
        <v>3304906.3236671207</v>
      </c>
      <c r="BO18" s="18">
        <v>3492911.0817747335</v>
      </c>
      <c r="BP18" s="18">
        <v>3300924.8024340831</v>
      </c>
      <c r="BQ18" s="18">
        <v>3448603.5659300038</v>
      </c>
      <c r="BR18" s="18">
        <v>3528173.0115610966</v>
      </c>
      <c r="BS18" s="18">
        <v>3369626.1930255117</v>
      </c>
      <c r="BT18" s="18">
        <v>3364260.879498594</v>
      </c>
      <c r="BU18" s="18">
        <v>3181888.5755841401</v>
      </c>
      <c r="BV18" s="18">
        <v>3413454.9955177149</v>
      </c>
      <c r="BW18" s="18">
        <v>3367510.5418114359</v>
      </c>
      <c r="BX18" s="18">
        <v>2995707.1935077244</v>
      </c>
      <c r="BY18" s="18">
        <v>3382590.8993947553</v>
      </c>
      <c r="BZ18" s="18">
        <v>3209954.8324308749</v>
      </c>
      <c r="CA18" s="18">
        <v>3251146.0920541431</v>
      </c>
      <c r="CB18" s="18">
        <v>3269085.4740660773</v>
      </c>
      <c r="CC18" s="18">
        <v>3445052.7130655805</v>
      </c>
      <c r="CD18" s="18">
        <v>3474993.5254833801</v>
      </c>
      <c r="CE18" s="18">
        <v>3255644.0539703337</v>
      </c>
      <c r="CF18" s="18">
        <v>3388972.1995592336</v>
      </c>
      <c r="CG18" s="18">
        <v>3378477.9194517946</v>
      </c>
      <c r="CH18" s="18">
        <v>3552894.2601023689</v>
      </c>
      <c r="CI18" s="18">
        <v>3462441.7358828657</v>
      </c>
    </row>
    <row r="19" spans="2:87" x14ac:dyDescent="0.25"/>
    <row r="20" spans="2:87" x14ac:dyDescent="0.25">
      <c r="B20" s="26" t="s">
        <v>22</v>
      </c>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row>
    <row r="21" spans="2:87" x14ac:dyDescent="0.25">
      <c r="B21" s="24" t="s">
        <v>35</v>
      </c>
      <c r="C21" s="37">
        <f t="shared" ref="C21:Z21" si="12">IF(ISERROR(C16/C$15),0,(C16/C$15))</f>
        <v>0.16576085954460754</v>
      </c>
      <c r="D21" s="37">
        <f t="shared" si="12"/>
        <v>0.13716862344043171</v>
      </c>
      <c r="E21" s="37">
        <f t="shared" si="12"/>
        <v>0.14310221560347944</v>
      </c>
      <c r="F21" s="37">
        <f t="shared" si="12"/>
        <v>0.13926969011420937</v>
      </c>
      <c r="G21" s="37">
        <f t="shared" si="12"/>
        <v>0.12741213672405963</v>
      </c>
      <c r="H21" s="37">
        <f t="shared" si="12"/>
        <v>0.12318177059127437</v>
      </c>
      <c r="I21" s="37">
        <f t="shared" si="12"/>
        <v>0.11078504084565942</v>
      </c>
      <c r="J21" s="37">
        <f t="shared" si="12"/>
        <v>0.13061913562274569</v>
      </c>
      <c r="K21" s="37">
        <f t="shared" si="12"/>
        <v>0.12704096034062409</v>
      </c>
      <c r="L21" s="37">
        <f t="shared" si="12"/>
        <v>0.11620287361379665</v>
      </c>
      <c r="M21" s="37">
        <f t="shared" si="12"/>
        <v>0.1130682649242697</v>
      </c>
      <c r="N21" s="37">
        <f t="shared" si="12"/>
        <v>0.10513488037608265</v>
      </c>
      <c r="O21" s="37">
        <f t="shared" si="12"/>
        <v>9.6254413600731462E-2</v>
      </c>
      <c r="P21" s="37">
        <f t="shared" si="12"/>
        <v>9.0474946100793277E-2</v>
      </c>
      <c r="Q21" s="37">
        <f t="shared" si="12"/>
        <v>7.746207352780346E-2</v>
      </c>
      <c r="R21" s="37">
        <f t="shared" si="12"/>
        <v>8.4170591171733727E-2</v>
      </c>
      <c r="S21" s="37">
        <f t="shared" si="12"/>
        <v>7.2207347967171154E-2</v>
      </c>
      <c r="T21" s="37">
        <f t="shared" si="12"/>
        <v>5.5281393574095679E-2</v>
      </c>
      <c r="U21" s="37">
        <f t="shared" si="12"/>
        <v>6.4611475601809007E-2</v>
      </c>
      <c r="V21" s="37">
        <f t="shared" si="12"/>
        <v>6.102474196699896E-2</v>
      </c>
      <c r="W21" s="37">
        <f t="shared" si="12"/>
        <v>5.5053714691417344E-2</v>
      </c>
      <c r="X21" s="37">
        <f t="shared" si="12"/>
        <v>8.1022229714010879E-2</v>
      </c>
      <c r="Y21" s="37">
        <f t="shared" si="12"/>
        <v>5.5249614953118198E-2</v>
      </c>
      <c r="Z21" s="37">
        <f t="shared" si="12"/>
        <v>6.904777493473381E-2</v>
      </c>
      <c r="AA21" s="37">
        <f>IF(ISERROR(AA16/AA$15),0,(AA16/AA$15))</f>
        <v>6.4457441245771241E-2</v>
      </c>
      <c r="AB21" s="37">
        <f t="shared" ref="AB21:BL21" si="13">IF(ISERROR(AB16/AB$15),0,(AB16/AB$15))</f>
        <v>6.4056954705258712E-2</v>
      </c>
      <c r="AC21" s="37">
        <f t="shared" si="13"/>
        <v>8.7699639820943351E-2</v>
      </c>
      <c r="AD21" s="37">
        <f t="shared" si="13"/>
        <v>4.1684892918433046E-2</v>
      </c>
      <c r="AE21" s="37">
        <f t="shared" si="13"/>
        <v>6.2884397942255185E-2</v>
      </c>
      <c r="AF21" s="37">
        <f t="shared" si="13"/>
        <v>8.4626243126771666E-2</v>
      </c>
      <c r="AG21" s="37">
        <f t="shared" si="13"/>
        <v>5.2519570686675114E-2</v>
      </c>
      <c r="AH21" s="37">
        <f t="shared" si="13"/>
        <v>4.4920362797616624E-2</v>
      </c>
      <c r="AI21" s="37">
        <f t="shared" si="13"/>
        <v>5.0257160865299147E-2</v>
      </c>
      <c r="AJ21" s="37">
        <f t="shared" si="13"/>
        <v>4.8064548294181379E-2</v>
      </c>
      <c r="AK21" s="37">
        <f t="shared" si="13"/>
        <v>6.7903165319633862E-2</v>
      </c>
      <c r="AL21" s="37">
        <f t="shared" si="13"/>
        <v>6.2340821208539926E-2</v>
      </c>
      <c r="AM21" s="37">
        <f t="shared" si="13"/>
        <v>6.5642850541534042E-2</v>
      </c>
      <c r="AN21" s="37">
        <f t="shared" si="13"/>
        <v>3.8404628333299329E-2</v>
      </c>
      <c r="AO21" s="37">
        <f t="shared" si="13"/>
        <v>5.4788135972271931E-2</v>
      </c>
      <c r="AP21" s="37">
        <f t="shared" si="13"/>
        <v>5.5973904383597235E-2</v>
      </c>
      <c r="AQ21" s="37">
        <f t="shared" si="13"/>
        <v>3.920814081288828E-2</v>
      </c>
      <c r="AR21" s="37">
        <f t="shared" si="13"/>
        <v>4.7596592143787086E-2</v>
      </c>
      <c r="AS21" s="37">
        <f t="shared" si="13"/>
        <v>4.5665867030758374E-2</v>
      </c>
      <c r="AT21" s="37">
        <f t="shared" si="13"/>
        <v>4.3297096068580197E-2</v>
      </c>
      <c r="AU21" s="37">
        <f t="shared" si="13"/>
        <v>4.18891168788443E-2</v>
      </c>
      <c r="AV21" s="37">
        <f t="shared" si="13"/>
        <v>4.4688032849303443E-2</v>
      </c>
      <c r="AW21" s="37">
        <f t="shared" si="13"/>
        <v>3.464895732959937E-2</v>
      </c>
      <c r="AX21" s="37">
        <f t="shared" si="13"/>
        <v>3.1793915911045009E-2</v>
      </c>
      <c r="AY21" s="37">
        <f t="shared" si="13"/>
        <v>3.7431842117322374E-2</v>
      </c>
      <c r="AZ21" s="37">
        <f t="shared" si="13"/>
        <v>4.2584340425206334E-2</v>
      </c>
      <c r="BA21" s="37">
        <f t="shared" si="13"/>
        <v>3.4345383450701435E-2</v>
      </c>
      <c r="BB21" s="37">
        <f t="shared" si="13"/>
        <v>3.3995326897556723E-2</v>
      </c>
      <c r="BC21" s="37">
        <f t="shared" si="13"/>
        <v>3.3383755209575365E-2</v>
      </c>
      <c r="BD21" s="37">
        <f t="shared" si="13"/>
        <v>3.1095806278261504E-2</v>
      </c>
      <c r="BE21" s="37">
        <f t="shared" si="13"/>
        <v>1.6530052988302693E-2</v>
      </c>
      <c r="BF21" s="37">
        <f t="shared" si="13"/>
        <v>1.908652097870784E-2</v>
      </c>
      <c r="BG21" s="37">
        <f t="shared" si="13"/>
        <v>2.1126813102313326E-2</v>
      </c>
      <c r="BH21" s="37">
        <f t="shared" si="13"/>
        <v>1.9893989840092888E-2</v>
      </c>
      <c r="BI21" s="37">
        <f t="shared" si="13"/>
        <v>1.9645395726744317E-2</v>
      </c>
      <c r="BJ21" s="37">
        <f t="shared" si="13"/>
        <v>1.7285836383886127E-2</v>
      </c>
      <c r="BK21" s="37">
        <f t="shared" si="13"/>
        <v>1.6445185283439898E-2</v>
      </c>
      <c r="BL21" s="37">
        <f t="shared" si="13"/>
        <v>1.2225695754696762E-2</v>
      </c>
      <c r="BM21" s="37">
        <f t="shared" ref="BM21:BS21" si="14">IF(ISERROR(BM16/BM$15),0,(BM16/BM$15))</f>
        <v>1.153000793928121E-2</v>
      </c>
      <c r="BN21" s="37">
        <f t="shared" si="14"/>
        <v>1.2111809067503457E-2</v>
      </c>
      <c r="BO21" s="37">
        <f t="shared" si="14"/>
        <v>3.3351917783240983E-3</v>
      </c>
      <c r="BP21" s="37">
        <f t="shared" si="14"/>
        <v>3.5660797188206603E-3</v>
      </c>
      <c r="BQ21" s="37">
        <f t="shared" si="14"/>
        <v>5.4413263608441452E-3</v>
      </c>
      <c r="BR21" s="37">
        <f t="shared" si="14"/>
        <v>3.6797323932471668E-3</v>
      </c>
      <c r="BS21" s="37">
        <f t="shared" si="14"/>
        <v>4.8462449989162895E-3</v>
      </c>
      <c r="BT21" s="37">
        <f t="shared" ref="BT21:BU21" si="15">IF(ISERROR(BT16/BT$15),0,(BT16/BT$15))</f>
        <v>4.1851023761396468E-3</v>
      </c>
      <c r="BU21" s="37">
        <f t="shared" si="15"/>
        <v>9.1147566913718989E-3</v>
      </c>
      <c r="BV21" s="37">
        <f t="shared" ref="BV21:BW21" si="16">IF(ISERROR(BV16/BV$15),0,(BV16/BV$15))</f>
        <v>7.0241754181054692E-3</v>
      </c>
      <c r="BW21" s="37">
        <f t="shared" si="16"/>
        <v>6.2178424505469647E-3</v>
      </c>
      <c r="BX21" s="37">
        <f t="shared" ref="BX21:BY21" si="17">IF(ISERROR(BX16/BX$15),0,(BX16/BX$15))</f>
        <v>1.1261079573989377E-2</v>
      </c>
      <c r="BY21" s="37">
        <f t="shared" si="17"/>
        <v>7.1880337893122171E-3</v>
      </c>
      <c r="BZ21" s="37">
        <f t="shared" ref="BZ21:CH21" si="18">IF(ISERROR(BZ16/BZ$15),0,(BZ16/BZ$15))</f>
        <v>8.6334002113644531E-3</v>
      </c>
      <c r="CA21" s="37">
        <f t="shared" si="18"/>
        <v>9.2652415484812435E-3</v>
      </c>
      <c r="CB21" s="37">
        <f t="shared" si="18"/>
        <v>8.4113758864320081E-3</v>
      </c>
      <c r="CC21" s="37">
        <f t="shared" si="18"/>
        <v>8.6869719843313039E-3</v>
      </c>
      <c r="CD21" s="37">
        <f t="shared" si="18"/>
        <v>8.06222005650605E-3</v>
      </c>
      <c r="CE21" s="37">
        <f t="shared" si="18"/>
        <v>1.0629317003244473E-2</v>
      </c>
      <c r="CF21" s="37">
        <f t="shared" si="18"/>
        <v>1.0740919164747755E-2</v>
      </c>
      <c r="CG21" s="37">
        <f t="shared" si="18"/>
        <v>1.3590904519162617E-2</v>
      </c>
      <c r="CH21" s="37">
        <f t="shared" si="18"/>
        <v>1.2933570305350172E-2</v>
      </c>
      <c r="CI21" s="37">
        <f t="shared" ref="CI21" si="19">IF(ISERROR(CI16/CI$15),0,(CI16/CI$15))</f>
        <v>1.5410078643782504E-2</v>
      </c>
    </row>
    <row r="22" spans="2:87" x14ac:dyDescent="0.25">
      <c r="B22" s="24" t="s">
        <v>36</v>
      </c>
      <c r="C22" s="37">
        <f t="shared" ref="C22:Z22" si="20">IF(ISERROR(C17/C$15),0,(C17/C$15))</f>
        <v>0.48573421074341755</v>
      </c>
      <c r="D22" s="37">
        <f t="shared" si="20"/>
        <v>0.56525009044822094</v>
      </c>
      <c r="E22" s="37">
        <f t="shared" si="20"/>
        <v>0.57780296585302626</v>
      </c>
      <c r="F22" s="37">
        <f t="shared" si="20"/>
        <v>0.57516030483934333</v>
      </c>
      <c r="G22" s="37">
        <f t="shared" si="20"/>
        <v>0.58748655580795905</v>
      </c>
      <c r="H22" s="37">
        <f t="shared" si="20"/>
        <v>0.58159104622568303</v>
      </c>
      <c r="I22" s="37">
        <f t="shared" si="20"/>
        <v>0.55736773171313314</v>
      </c>
      <c r="J22" s="37">
        <f t="shared" si="20"/>
        <v>0.39507697555226468</v>
      </c>
      <c r="K22" s="37">
        <f t="shared" si="20"/>
        <v>0.34792890532259751</v>
      </c>
      <c r="L22" s="37">
        <f t="shared" si="20"/>
        <v>0.22865557165042907</v>
      </c>
      <c r="M22" s="37">
        <f t="shared" si="20"/>
        <v>0.21903061143630811</v>
      </c>
      <c r="N22" s="37">
        <f t="shared" si="20"/>
        <v>0.2779793287920404</v>
      </c>
      <c r="O22" s="37">
        <f t="shared" si="20"/>
        <v>0.26843869410515747</v>
      </c>
      <c r="P22" s="37">
        <f t="shared" si="20"/>
        <v>0.25640717817965808</v>
      </c>
      <c r="Q22" s="37">
        <f t="shared" si="20"/>
        <v>0.24675076967335952</v>
      </c>
      <c r="R22" s="37">
        <f t="shared" si="20"/>
        <v>0.25267504042019429</v>
      </c>
      <c r="S22" s="37">
        <f t="shared" si="20"/>
        <v>0.23906269056392015</v>
      </c>
      <c r="T22" s="37">
        <f t="shared" si="20"/>
        <v>0.20957768251104761</v>
      </c>
      <c r="U22" s="37">
        <f t="shared" si="20"/>
        <v>0.2291481418129501</v>
      </c>
      <c r="V22" s="37">
        <f t="shared" si="20"/>
        <v>0.29173065534911291</v>
      </c>
      <c r="W22" s="37">
        <f t="shared" si="20"/>
        <v>0.26193922058122743</v>
      </c>
      <c r="X22" s="37">
        <f t="shared" si="20"/>
        <v>0.19795596965192286</v>
      </c>
      <c r="Y22" s="37">
        <f t="shared" si="20"/>
        <v>0.19823801793359117</v>
      </c>
      <c r="Z22" s="37">
        <f t="shared" si="20"/>
        <v>0.14823420478408747</v>
      </c>
      <c r="AA22" s="37">
        <f>IF(ISERROR(AA17/AA$15),0,(AA17/AA$15))</f>
        <v>0.18369059473559465</v>
      </c>
      <c r="AB22" s="37">
        <f t="shared" ref="AB22:BL22" si="21">IF(ISERROR(AB17/AB$15),0,(AB17/AB$15))</f>
        <v>0.17681974810409304</v>
      </c>
      <c r="AC22" s="37">
        <f t="shared" si="21"/>
        <v>0.17091722981201726</v>
      </c>
      <c r="AD22" s="37">
        <f t="shared" si="21"/>
        <v>0.16857938808692755</v>
      </c>
      <c r="AE22" s="37">
        <f t="shared" si="21"/>
        <v>0.15933511396421343</v>
      </c>
      <c r="AF22" s="37">
        <f t="shared" si="21"/>
        <v>0.18209127410947876</v>
      </c>
      <c r="AG22" s="37">
        <f t="shared" si="21"/>
        <v>0.15931367603013619</v>
      </c>
      <c r="AH22" s="37">
        <f t="shared" si="21"/>
        <v>0.13960908968802799</v>
      </c>
      <c r="AI22" s="37">
        <f t="shared" si="21"/>
        <v>0.13531090003987314</v>
      </c>
      <c r="AJ22" s="37">
        <f t="shared" si="21"/>
        <v>0.16372932580880278</v>
      </c>
      <c r="AK22" s="37">
        <f t="shared" si="21"/>
        <v>0.17438139253450261</v>
      </c>
      <c r="AL22" s="37">
        <f t="shared" si="21"/>
        <v>0.15332738312820762</v>
      </c>
      <c r="AM22" s="37">
        <f t="shared" si="21"/>
        <v>0.14119053555247657</v>
      </c>
      <c r="AN22" s="37">
        <f t="shared" si="21"/>
        <v>0.1399469127241062</v>
      </c>
      <c r="AO22" s="37">
        <f t="shared" si="21"/>
        <v>0.14414961522779585</v>
      </c>
      <c r="AP22" s="37">
        <f t="shared" si="21"/>
        <v>0.13342252656094508</v>
      </c>
      <c r="AQ22" s="37">
        <f t="shared" si="21"/>
        <v>0.15653809835448701</v>
      </c>
      <c r="AR22" s="37">
        <f t="shared" si="21"/>
        <v>0.1374004335495993</v>
      </c>
      <c r="AS22" s="37">
        <f t="shared" si="21"/>
        <v>0.13315878013034949</v>
      </c>
      <c r="AT22" s="37">
        <f t="shared" si="21"/>
        <v>0.12024774307503179</v>
      </c>
      <c r="AU22" s="37">
        <f t="shared" si="21"/>
        <v>0.11295112930633626</v>
      </c>
      <c r="AV22" s="37">
        <f t="shared" si="21"/>
        <v>0.11750215856923611</v>
      </c>
      <c r="AW22" s="37">
        <f t="shared" si="21"/>
        <v>0.12195517145609819</v>
      </c>
      <c r="AX22" s="37">
        <f t="shared" si="21"/>
        <v>0.12504172536081773</v>
      </c>
      <c r="AY22" s="37">
        <f t="shared" si="21"/>
        <v>0.13237305165103785</v>
      </c>
      <c r="AZ22" s="37">
        <f t="shared" si="21"/>
        <v>9.409990165353796E-2</v>
      </c>
      <c r="BA22" s="37">
        <f t="shared" si="21"/>
        <v>9.3798116722726185E-2</v>
      </c>
      <c r="BB22" s="37">
        <f t="shared" si="21"/>
        <v>9.623194331921163E-2</v>
      </c>
      <c r="BC22" s="37">
        <f t="shared" si="21"/>
        <v>9.3376956124587171E-2</v>
      </c>
      <c r="BD22" s="37">
        <f t="shared" si="21"/>
        <v>0.105798789427097</v>
      </c>
      <c r="BE22" s="37">
        <f t="shared" si="21"/>
        <v>8.402637639601726E-2</v>
      </c>
      <c r="BF22" s="37">
        <f t="shared" si="21"/>
        <v>7.846437224335108E-2</v>
      </c>
      <c r="BG22" s="37">
        <f t="shared" si="21"/>
        <v>7.4337601934428482E-2</v>
      </c>
      <c r="BH22" s="37">
        <f t="shared" si="21"/>
        <v>6.4853538205783767E-2</v>
      </c>
      <c r="BI22" s="37">
        <f t="shared" si="21"/>
        <v>7.5686992050205057E-2</v>
      </c>
      <c r="BJ22" s="37">
        <f t="shared" si="21"/>
        <v>7.6232415935011205E-2</v>
      </c>
      <c r="BK22" s="37">
        <f t="shared" si="21"/>
        <v>7.2511042258203859E-2</v>
      </c>
      <c r="BL22" s="37">
        <f t="shared" si="21"/>
        <v>4.704017258507695E-2</v>
      </c>
      <c r="BM22" s="37">
        <f t="shared" ref="BM22:BS22" si="22">IF(ISERROR(BM17/BM$15),0,(BM17/BM$15))</f>
        <v>4.2673628899432825E-2</v>
      </c>
      <c r="BN22" s="37">
        <f t="shared" si="22"/>
        <v>3.181678900186076E-2</v>
      </c>
      <c r="BO22" s="37">
        <f t="shared" si="22"/>
        <v>4.3754433510574064E-2</v>
      </c>
      <c r="BP22" s="37">
        <f t="shared" si="22"/>
        <v>7.1826467691161383E-2</v>
      </c>
      <c r="BQ22" s="37">
        <f t="shared" si="22"/>
        <v>7.1286633979026112E-2</v>
      </c>
      <c r="BR22" s="37">
        <f t="shared" si="22"/>
        <v>7.2584060597883512E-2</v>
      </c>
      <c r="BS22" s="37">
        <f t="shared" si="22"/>
        <v>7.2293380343139563E-2</v>
      </c>
      <c r="BT22" s="37">
        <f t="shared" ref="BT22:BU22" si="23">IF(ISERROR(BT17/BT$15),0,(BT17/BT$15))</f>
        <v>7.2088360833502882E-2</v>
      </c>
      <c r="BU22" s="37">
        <f t="shared" si="23"/>
        <v>7.5690536275899487E-2</v>
      </c>
      <c r="BV22" s="37">
        <f t="shared" ref="BV22:BW22" si="24">IF(ISERROR(BV17/BV$15),0,(BV17/BV$15))</f>
        <v>7.7251767941322852E-2</v>
      </c>
      <c r="BW22" s="37">
        <f t="shared" si="24"/>
        <v>7.6833580034327664E-2</v>
      </c>
      <c r="BX22" s="37">
        <f t="shared" ref="BX22:BY22" si="25">IF(ISERROR(BX17/BX$15),0,(BX17/BX$15))</f>
        <v>7.6121348920878268E-2</v>
      </c>
      <c r="BY22" s="37">
        <f t="shared" si="25"/>
        <v>7.759263210653998E-2</v>
      </c>
      <c r="BZ22" s="37">
        <f t="shared" ref="BZ22:CH22" si="26">IF(ISERROR(BZ17/BZ$15),0,(BZ17/BZ$15))</f>
        <v>7.7122997365428894E-2</v>
      </c>
      <c r="CA22" s="37">
        <f t="shared" si="26"/>
        <v>7.5716354876355779E-2</v>
      </c>
      <c r="CB22" s="37">
        <f t="shared" si="26"/>
        <v>7.5936066928359067E-2</v>
      </c>
      <c r="CC22" s="37">
        <f t="shared" si="26"/>
        <v>7.5800244547087406E-2</v>
      </c>
      <c r="CD22" s="37">
        <f t="shared" si="26"/>
        <v>7.6178698202189005E-2</v>
      </c>
      <c r="CE22" s="37">
        <f t="shared" si="26"/>
        <v>7.6427829125968058E-2</v>
      </c>
      <c r="CF22" s="37">
        <f t="shared" si="26"/>
        <v>7.6770174295246935E-2</v>
      </c>
      <c r="CG22" s="37">
        <f t="shared" si="26"/>
        <v>7.7015456239873117E-2</v>
      </c>
      <c r="CH22" s="37">
        <f t="shared" si="26"/>
        <v>7.645809576447668E-2</v>
      </c>
      <c r="CI22" s="37">
        <f t="shared" ref="CI22" si="27">IF(ISERROR(CI17/CI$15),0,(CI17/CI$15))</f>
        <v>7.7021147778351534E-2</v>
      </c>
    </row>
    <row r="23" spans="2:87" x14ac:dyDescent="0.25">
      <c r="B23" s="24" t="s">
        <v>37</v>
      </c>
      <c r="C23" s="37">
        <f t="shared" ref="C23:Z23" si="28">IF(ISERROR(C18/C$15),0,(C18/C$15))</f>
        <v>0.34850492971197489</v>
      </c>
      <c r="D23" s="37">
        <f t="shared" si="28"/>
        <v>0.29758128611134743</v>
      </c>
      <c r="E23" s="37">
        <f t="shared" si="28"/>
        <v>0.27909481854349444</v>
      </c>
      <c r="F23" s="37">
        <f t="shared" si="28"/>
        <v>0.28557000504644747</v>
      </c>
      <c r="G23" s="37">
        <f t="shared" si="28"/>
        <v>0.28510130746798135</v>
      </c>
      <c r="H23" s="37">
        <f t="shared" si="28"/>
        <v>0.2952271831830427</v>
      </c>
      <c r="I23" s="37">
        <f t="shared" si="28"/>
        <v>0.33184722744120748</v>
      </c>
      <c r="J23" s="37">
        <f t="shared" si="28"/>
        <v>0.47430388882498975</v>
      </c>
      <c r="K23" s="37">
        <f t="shared" si="28"/>
        <v>0.52503013433677825</v>
      </c>
      <c r="L23" s="37">
        <f t="shared" si="28"/>
        <v>0.65514155473577418</v>
      </c>
      <c r="M23" s="37">
        <f t="shared" si="28"/>
        <v>0.66790112363942211</v>
      </c>
      <c r="N23" s="37">
        <f t="shared" si="28"/>
        <v>0.616885790831877</v>
      </c>
      <c r="O23" s="37">
        <f t="shared" si="28"/>
        <v>0.63530689229411119</v>
      </c>
      <c r="P23" s="37">
        <f t="shared" si="28"/>
        <v>0.6531178757195486</v>
      </c>
      <c r="Q23" s="37">
        <f t="shared" si="28"/>
        <v>0.67578715679883694</v>
      </c>
      <c r="R23" s="37">
        <f t="shared" si="28"/>
        <v>0.66315436840807207</v>
      </c>
      <c r="S23" s="37">
        <f t="shared" si="28"/>
        <v>0.68872996146890875</v>
      </c>
      <c r="T23" s="37">
        <f t="shared" si="28"/>
        <v>0.73514092391485675</v>
      </c>
      <c r="U23" s="37">
        <f t="shared" si="28"/>
        <v>0.70624038258524091</v>
      </c>
      <c r="V23" s="37">
        <f t="shared" si="28"/>
        <v>0.64724460268388806</v>
      </c>
      <c r="W23" s="37">
        <f t="shared" si="28"/>
        <v>0.6830070647273554</v>
      </c>
      <c r="X23" s="37">
        <f t="shared" si="28"/>
        <v>0.72102180063406618</v>
      </c>
      <c r="Y23" s="37">
        <f t="shared" si="28"/>
        <v>0.74651236711329072</v>
      </c>
      <c r="Z23" s="37">
        <f t="shared" si="28"/>
        <v>0.78271802028117865</v>
      </c>
      <c r="AA23" s="37">
        <f>IF(ISERROR(AA18/AA$15),0,(AA18/AA$15))</f>
        <v>0.75185196401863408</v>
      </c>
      <c r="AB23" s="37">
        <f t="shared" ref="AB23:BL23" si="29">IF(ISERROR(AB18/AB$15),0,(AB18/AB$15))</f>
        <v>0.75912329719064819</v>
      </c>
      <c r="AC23" s="37">
        <f t="shared" si="29"/>
        <v>0.74138313036703929</v>
      </c>
      <c r="AD23" s="37">
        <f t="shared" si="29"/>
        <v>0.78973571899463935</v>
      </c>
      <c r="AE23" s="37">
        <f t="shared" si="29"/>
        <v>0.7777804880935314</v>
      </c>
      <c r="AF23" s="37">
        <f t="shared" si="29"/>
        <v>0.73328248276374963</v>
      </c>
      <c r="AG23" s="37">
        <f t="shared" si="29"/>
        <v>0.78816675328318875</v>
      </c>
      <c r="AH23" s="37">
        <f t="shared" si="29"/>
        <v>0.81547054751435533</v>
      </c>
      <c r="AI23" s="37">
        <f t="shared" si="29"/>
        <v>0.81443193909482769</v>
      </c>
      <c r="AJ23" s="37">
        <f t="shared" si="29"/>
        <v>0.78820612589701577</v>
      </c>
      <c r="AK23" s="37">
        <f t="shared" si="29"/>
        <v>0.75771544214586362</v>
      </c>
      <c r="AL23" s="37">
        <f t="shared" si="29"/>
        <v>0.78433179566325262</v>
      </c>
      <c r="AM23" s="37">
        <f t="shared" si="29"/>
        <v>0.79316661390598941</v>
      </c>
      <c r="AN23" s="37">
        <f t="shared" si="29"/>
        <v>0.82164845894259453</v>
      </c>
      <c r="AO23" s="37">
        <f t="shared" si="29"/>
        <v>0.80106224879993215</v>
      </c>
      <c r="AP23" s="37">
        <f t="shared" si="29"/>
        <v>0.81060356905545772</v>
      </c>
      <c r="AQ23" s="37">
        <f t="shared" si="29"/>
        <v>0.80425376083262456</v>
      </c>
      <c r="AR23" s="37">
        <f t="shared" si="29"/>
        <v>0.8150029743066135</v>
      </c>
      <c r="AS23" s="37">
        <f t="shared" si="29"/>
        <v>0.82117535283889209</v>
      </c>
      <c r="AT23" s="37">
        <f t="shared" si="29"/>
        <v>0.83645516085638805</v>
      </c>
      <c r="AU23" s="37">
        <f t="shared" si="29"/>
        <v>0.84515975381481945</v>
      </c>
      <c r="AV23" s="37">
        <f t="shared" si="29"/>
        <v>0.83780980858146048</v>
      </c>
      <c r="AW23" s="37">
        <f t="shared" si="29"/>
        <v>0.84339587121430237</v>
      </c>
      <c r="AX23" s="37">
        <f t="shared" si="29"/>
        <v>0.84316435872813711</v>
      </c>
      <c r="AY23" s="37">
        <f t="shared" si="29"/>
        <v>0.83019510623163983</v>
      </c>
      <c r="AZ23" s="37">
        <f t="shared" si="29"/>
        <v>0.86331575792125581</v>
      </c>
      <c r="BA23" s="37">
        <f t="shared" si="29"/>
        <v>0.87185649982657243</v>
      </c>
      <c r="BB23" s="37">
        <f t="shared" si="29"/>
        <v>0.86977272978323161</v>
      </c>
      <c r="BC23" s="37">
        <f t="shared" si="29"/>
        <v>0.87323928866583744</v>
      </c>
      <c r="BD23" s="37">
        <f t="shared" si="29"/>
        <v>0.86310540429464155</v>
      </c>
      <c r="BE23" s="37">
        <f t="shared" si="29"/>
        <v>0.89944357061568014</v>
      </c>
      <c r="BF23" s="37">
        <f t="shared" si="29"/>
        <v>0.9024491067779411</v>
      </c>
      <c r="BG23" s="37">
        <f t="shared" si="29"/>
        <v>0.90453558496325814</v>
      </c>
      <c r="BH23" s="37">
        <f t="shared" si="29"/>
        <v>0.91525247195412329</v>
      </c>
      <c r="BI23" s="37">
        <f t="shared" si="29"/>
        <v>0.9046676122230507</v>
      </c>
      <c r="BJ23" s="37">
        <f t="shared" si="29"/>
        <v>0.90648174768110268</v>
      </c>
      <c r="BK23" s="37">
        <f t="shared" si="29"/>
        <v>0.91104377245835622</v>
      </c>
      <c r="BL23" s="37">
        <f t="shared" si="29"/>
        <v>0.94073413166022635</v>
      </c>
      <c r="BM23" s="37">
        <f t="shared" ref="BM23:BS23" si="30">IF(ISERROR(BM18/BM$15),0,(BM18/BM$15))</f>
        <v>0.9457963631612859</v>
      </c>
      <c r="BN23" s="37">
        <f t="shared" si="30"/>
        <v>0.95607140193063578</v>
      </c>
      <c r="BO23" s="37">
        <f t="shared" si="30"/>
        <v>0.95291037471110185</v>
      </c>
      <c r="BP23" s="37">
        <f t="shared" si="30"/>
        <v>0.92460745259001798</v>
      </c>
      <c r="BQ23" s="37">
        <f t="shared" si="30"/>
        <v>0.92327203966012983</v>
      </c>
      <c r="BR23" s="37">
        <f t="shared" si="30"/>
        <v>0.92373620700886927</v>
      </c>
      <c r="BS23" s="37">
        <f t="shared" si="30"/>
        <v>0.92286037465794413</v>
      </c>
      <c r="BT23" s="37">
        <f t="shared" ref="BT23:BU23" si="31">IF(ISERROR(BT18/BT$15),0,(BT18/BT$15))</f>
        <v>0.92372653679035754</v>
      </c>
      <c r="BU23" s="37">
        <f t="shared" si="31"/>
        <v>0.91519470703272854</v>
      </c>
      <c r="BV23" s="37">
        <f t="shared" ref="BV23:BW23" si="32">IF(ISERROR(BV18/BV$15),0,(BV18/BV$15))</f>
        <v>0.91572405664057155</v>
      </c>
      <c r="BW23" s="37">
        <f t="shared" si="32"/>
        <v>0.91694857751512526</v>
      </c>
      <c r="BX23" s="37">
        <f t="shared" ref="BX23:BY23" si="33">IF(ISERROR(BX18/BX$15),0,(BX18/BX$15))</f>
        <v>0.91261757150513234</v>
      </c>
      <c r="BY23" s="37">
        <f t="shared" si="33"/>
        <v>0.91521933410414769</v>
      </c>
      <c r="BZ23" s="37">
        <f t="shared" ref="BZ23:CH23" si="34">IF(ISERROR(BZ18/BZ$15),0,(BZ18/BZ$15))</f>
        <v>0.91424360242320668</v>
      </c>
      <c r="CA23" s="37">
        <f t="shared" si="34"/>
        <v>0.91501840357516295</v>
      </c>
      <c r="CB23" s="37">
        <f t="shared" si="34"/>
        <v>0.91565255718520877</v>
      </c>
      <c r="CC23" s="37">
        <f t="shared" si="34"/>
        <v>0.91551278346858123</v>
      </c>
      <c r="CD23" s="37">
        <f t="shared" si="34"/>
        <v>0.91575908174130494</v>
      </c>
      <c r="CE23" s="37">
        <f t="shared" si="34"/>
        <v>0.91294285387078744</v>
      </c>
      <c r="CF23" s="37">
        <f t="shared" si="34"/>
        <v>0.91248890654000525</v>
      </c>
      <c r="CG23" s="37">
        <f t="shared" si="34"/>
        <v>0.90939363924096439</v>
      </c>
      <c r="CH23" s="37">
        <f t="shared" si="34"/>
        <v>0.91060833393017315</v>
      </c>
      <c r="CI23" s="37">
        <f t="shared" ref="CI23" si="35">IF(ISERROR(CI18/CI$15),0,(CI18/CI$15))</f>
        <v>0.90756877357786592</v>
      </c>
    </row>
    <row r="24" spans="2:87" x14ac:dyDescent="0.25"/>
    <row r="25" spans="2:87" x14ac:dyDescent="0.25">
      <c r="B25" s="23" t="s">
        <v>38</v>
      </c>
      <c r="C25" s="17">
        <f t="shared" ref="C25:Z25" si="36">SUM(C26:C28)</f>
        <v>110723.03013147874</v>
      </c>
      <c r="D25" s="17">
        <f t="shared" si="36"/>
        <v>109206.16299999999</v>
      </c>
      <c r="E25" s="17">
        <f t="shared" si="36"/>
        <v>102967.32699999999</v>
      </c>
      <c r="F25" s="17">
        <f t="shared" si="36"/>
        <v>102926.08852148036</v>
      </c>
      <c r="G25" s="17">
        <f t="shared" si="36"/>
        <v>109966.18829246824</v>
      </c>
      <c r="H25" s="17">
        <f t="shared" si="36"/>
        <v>107984.34993200231</v>
      </c>
      <c r="I25" s="17">
        <f t="shared" si="36"/>
        <v>119707.92154068392</v>
      </c>
      <c r="J25" s="17">
        <f t="shared" si="36"/>
        <v>125186.47227058822</v>
      </c>
      <c r="K25" s="17">
        <f t="shared" si="36"/>
        <v>136496.39942897719</v>
      </c>
      <c r="L25" s="17">
        <f t="shared" si="36"/>
        <v>81139.155812259734</v>
      </c>
      <c r="M25" s="17">
        <f t="shared" si="36"/>
        <v>55816.711603166128</v>
      </c>
      <c r="N25" s="17">
        <f t="shared" si="36"/>
        <v>59218.056788895497</v>
      </c>
      <c r="O25" s="17">
        <f t="shared" si="36"/>
        <v>84464.685011779409</v>
      </c>
      <c r="P25" s="17">
        <f t="shared" si="36"/>
        <v>91447.837518337066</v>
      </c>
      <c r="Q25" s="17">
        <f t="shared" si="36"/>
        <v>102049.63522318979</v>
      </c>
      <c r="R25" s="17">
        <f t="shared" si="36"/>
        <v>106761.47685727787</v>
      </c>
      <c r="S25" s="17">
        <f t="shared" si="36"/>
        <v>119385.63618192286</v>
      </c>
      <c r="T25" s="17">
        <f t="shared" si="36"/>
        <v>123357.86143504796</v>
      </c>
      <c r="U25" s="17">
        <f t="shared" si="36"/>
        <v>140810.52977844106</v>
      </c>
      <c r="V25" s="17">
        <f t="shared" si="36"/>
        <v>152037.23978499998</v>
      </c>
      <c r="W25" s="17">
        <f t="shared" si="36"/>
        <v>169786.92799737418</v>
      </c>
      <c r="X25" s="17">
        <f t="shared" si="36"/>
        <v>166575.6723268046</v>
      </c>
      <c r="Y25" s="17">
        <f t="shared" si="36"/>
        <v>162614.10527744034</v>
      </c>
      <c r="Z25" s="17">
        <f t="shared" si="36"/>
        <v>186437.68864292634</v>
      </c>
      <c r="AA25" s="17">
        <f>SUM(AA26:AA28)</f>
        <v>295561.25683295412</v>
      </c>
      <c r="AB25" s="17">
        <f t="shared" ref="AB25" si="37">SUM(AB26:AB28)</f>
        <v>168352.23612673706</v>
      </c>
      <c r="AC25" s="17">
        <f t="shared" ref="AC25" si="38">SUM(AC26:AC28)</f>
        <v>192553.56864671689</v>
      </c>
      <c r="AD25" s="17">
        <f t="shared" ref="AD25" si="39">SUM(AD26:AD28)</f>
        <v>197433.05214538256</v>
      </c>
      <c r="AE25" s="17">
        <f t="shared" ref="AE25" si="40">SUM(AE26:AE28)</f>
        <v>215249.66875901073</v>
      </c>
      <c r="AF25" s="17">
        <f t="shared" ref="AF25" si="41">SUM(AF26:AF28)</f>
        <v>252442.01231519307</v>
      </c>
      <c r="AG25" s="17">
        <f t="shared" ref="AG25" si="42">SUM(AG26:AG28)</f>
        <v>282492.06116034952</v>
      </c>
      <c r="AH25" s="17">
        <f t="shared" ref="AH25" si="43">SUM(AH26:AH28)</f>
        <v>270853.73631444818</v>
      </c>
      <c r="AI25" s="17">
        <f t="shared" ref="AI25" si="44">SUM(AI26:AI28)</f>
        <v>288809.45817817142</v>
      </c>
      <c r="AJ25" s="17">
        <f t="shared" ref="AJ25" si="45">SUM(AJ26:AJ28)</f>
        <v>228913.76104948379</v>
      </c>
      <c r="AK25" s="17">
        <f t="shared" ref="AK25" si="46">SUM(AK26:AK28)</f>
        <v>236677.94319999998</v>
      </c>
      <c r="AL25" s="17">
        <f t="shared" ref="AL25" si="47">SUM(AL26:AL28)</f>
        <v>256052.83480047274</v>
      </c>
      <c r="AM25" s="17">
        <f>SUM(AM26:AM28)</f>
        <v>268143.88565975055</v>
      </c>
      <c r="AN25" s="17">
        <f t="shared" ref="AN25" si="48">SUM(AN26:AN28)</f>
        <v>285225.82339044579</v>
      </c>
      <c r="AO25" s="17">
        <f t="shared" ref="AO25" si="49">SUM(AO26:AO28)</f>
        <v>279133.64342383383</v>
      </c>
      <c r="AP25" s="17">
        <f t="shared" ref="AP25" si="50">SUM(AP26:AP28)</f>
        <v>304918.01641651365</v>
      </c>
      <c r="AQ25" s="17">
        <f t="shared" ref="AQ25" si="51">SUM(AQ26:AQ28)</f>
        <v>329195.48795874364</v>
      </c>
      <c r="AR25" s="17">
        <f t="shared" ref="AR25" si="52">SUM(AR26:AR28)</f>
        <v>341474.14511369599</v>
      </c>
      <c r="AS25" s="17">
        <f t="shared" ref="AS25" si="53">SUM(AS26:AS28)</f>
        <v>370771.49146528618</v>
      </c>
      <c r="AT25" s="17">
        <f t="shared" ref="AT25" si="54">SUM(AT26:AT28)</f>
        <v>402331.57493463717</v>
      </c>
      <c r="AU25" s="17">
        <f t="shared" ref="AU25" si="55">SUM(AU26:AU28)</f>
        <v>392045.64706684265</v>
      </c>
      <c r="AV25" s="17">
        <f t="shared" ref="AV25" si="56">SUM(AV26:AV28)</f>
        <v>391645.17652611609</v>
      </c>
      <c r="AW25" s="17">
        <f t="shared" ref="AW25" si="57">SUM(AW26:AW28)</f>
        <v>372499.38627918315</v>
      </c>
      <c r="AX25" s="17">
        <f t="shared" ref="AX25" si="58">SUM(AX26:AX28)</f>
        <v>442895.41241700947</v>
      </c>
      <c r="AY25" s="17">
        <f>SUM(AY26:AY28)</f>
        <v>437608.67917055939</v>
      </c>
      <c r="AZ25" s="17">
        <f t="shared" ref="AZ25:BL25" si="59">SUM(AZ26:AZ28)</f>
        <v>473128.68888601736</v>
      </c>
      <c r="BA25" s="17">
        <f t="shared" si="59"/>
        <v>541018.53949644952</v>
      </c>
      <c r="BB25" s="17">
        <f t="shared" si="59"/>
        <v>535872.37395476259</v>
      </c>
      <c r="BC25" s="17">
        <f t="shared" si="59"/>
        <v>558232.45020575507</v>
      </c>
      <c r="BD25" s="17">
        <f t="shared" si="59"/>
        <v>431128.91632316692</v>
      </c>
      <c r="BE25" s="17">
        <f t="shared" si="59"/>
        <v>642508.57903495734</v>
      </c>
      <c r="BF25" s="17">
        <f t="shared" si="59"/>
        <v>703832.35642281245</v>
      </c>
      <c r="BG25" s="17">
        <f t="shared" si="59"/>
        <v>729625.4214762263</v>
      </c>
      <c r="BH25" s="17">
        <f t="shared" si="59"/>
        <v>800645.95485264563</v>
      </c>
      <c r="BI25" s="17">
        <f t="shared" si="59"/>
        <v>830004.9665008462</v>
      </c>
      <c r="BJ25" s="17">
        <f t="shared" si="59"/>
        <v>973525.9636052748</v>
      </c>
      <c r="BK25" s="17">
        <f t="shared" si="59"/>
        <v>1024591.2833436064</v>
      </c>
      <c r="BL25" s="17">
        <f t="shared" si="59"/>
        <v>973642.6082777353</v>
      </c>
      <c r="BM25" s="17">
        <f t="shared" ref="BM25:BS25" si="60">SUM(BM26:BM28)</f>
        <v>1147958.7312674639</v>
      </c>
      <c r="BN25" s="17">
        <f t="shared" si="60"/>
        <v>1129676.7139499553</v>
      </c>
      <c r="BO25" s="17">
        <f t="shared" si="60"/>
        <v>1212070.8784215217</v>
      </c>
      <c r="BP25" s="17">
        <f t="shared" si="60"/>
        <v>1056092.9465143511</v>
      </c>
      <c r="BQ25" s="17">
        <f t="shared" si="60"/>
        <v>1183060.9658367569</v>
      </c>
      <c r="BR25" s="17">
        <f t="shared" si="60"/>
        <v>1037606.3110200001</v>
      </c>
      <c r="BS25" s="17">
        <f t="shared" si="60"/>
        <v>941820.55388618784</v>
      </c>
      <c r="BT25" s="17">
        <f t="shared" ref="BT25:BU25" si="61">SUM(BT26:BT28)</f>
        <v>915772.77169509057</v>
      </c>
      <c r="BU25" s="17">
        <f t="shared" si="61"/>
        <v>960817.55197636096</v>
      </c>
      <c r="BV25" s="17">
        <f t="shared" ref="BV25:BW25" si="62">SUM(BV26:BV28)</f>
        <v>1054685.3026200002</v>
      </c>
      <c r="BW25" s="17">
        <f t="shared" si="62"/>
        <v>1050220.8053311743</v>
      </c>
      <c r="BX25" s="17">
        <f t="shared" ref="BX25:BY25" si="63">SUM(BX26:BX28)</f>
        <v>992184.96145044954</v>
      </c>
      <c r="BY25" s="17">
        <f t="shared" si="63"/>
        <v>1176757.8804729094</v>
      </c>
      <c r="BZ25" s="17">
        <f t="shared" ref="BZ25:CH25" si="64">SUM(BZ26:BZ28)</f>
        <v>1164825.9871531001</v>
      </c>
      <c r="CA25" s="17">
        <f t="shared" si="64"/>
        <v>1197851.486</v>
      </c>
      <c r="CB25" s="17">
        <f t="shared" si="64"/>
        <v>1235809.908000472</v>
      </c>
      <c r="CC25" s="17">
        <f t="shared" si="64"/>
        <v>1386180.5819999999</v>
      </c>
      <c r="CD25" s="17">
        <f t="shared" si="64"/>
        <v>1534426.4003533779</v>
      </c>
      <c r="CE25" s="17">
        <f t="shared" si="64"/>
        <v>1527323.0085973074</v>
      </c>
      <c r="CF25" s="17">
        <f t="shared" si="64"/>
        <v>1599889.902024819</v>
      </c>
      <c r="CG25" s="17">
        <f t="shared" si="64"/>
        <v>1501599.4067240348</v>
      </c>
      <c r="CH25" s="17">
        <f t="shared" si="64"/>
        <v>1534756.751085493</v>
      </c>
      <c r="CI25" s="17">
        <f t="shared" ref="CI25" si="65">SUM(CI26:CI28)</f>
        <v>1487095.505604102</v>
      </c>
    </row>
    <row r="26" spans="2:87" x14ac:dyDescent="0.25">
      <c r="B26" s="24" t="s">
        <v>39</v>
      </c>
      <c r="C26" s="18">
        <v>102635.03413147874</v>
      </c>
      <c r="D26" s="18">
        <v>102130.825</v>
      </c>
      <c r="E26" s="18">
        <v>94251.03</v>
      </c>
      <c r="F26" s="18">
        <v>94330.743859370981</v>
      </c>
      <c r="G26" s="18">
        <v>100054.54130418699</v>
      </c>
      <c r="H26" s="18">
        <v>96879.156932002312</v>
      </c>
      <c r="I26" s="18">
        <v>107905.40029068392</v>
      </c>
      <c r="J26" s="18">
        <v>104658.78415295023</v>
      </c>
      <c r="K26" s="18">
        <v>97342.251178977196</v>
      </c>
      <c r="L26" s="18">
        <v>17899.316091833727</v>
      </c>
      <c r="M26" s="18">
        <v>3604.7641179041275</v>
      </c>
      <c r="N26" s="18">
        <v>3015.5402888954936</v>
      </c>
      <c r="O26" s="18">
        <v>3617.9170117794001</v>
      </c>
      <c r="P26" s="18">
        <v>3657.0217683370688</v>
      </c>
      <c r="Q26" s="18">
        <v>3845.2477763320971</v>
      </c>
      <c r="R26" s="18">
        <v>3679.515722513846</v>
      </c>
      <c r="S26" s="18">
        <v>4188.447672401091</v>
      </c>
      <c r="T26" s="18">
        <v>3762.4147319229714</v>
      </c>
      <c r="U26" s="18">
        <v>5009.1172784410574</v>
      </c>
      <c r="V26" s="18">
        <v>6042.1690349999999</v>
      </c>
      <c r="W26" s="18">
        <v>5291.3072157821334</v>
      </c>
      <c r="X26" s="18">
        <v>6085</v>
      </c>
      <c r="Y26" s="18">
        <v>6997.9380976765087</v>
      </c>
      <c r="Z26" s="18">
        <v>7047.8451304703904</v>
      </c>
      <c r="AA26" s="18">
        <v>6384.8704367638902</v>
      </c>
      <c r="AB26" s="18">
        <v>6484.1245067370501</v>
      </c>
      <c r="AC26" s="18">
        <v>9112.0286630209321</v>
      </c>
      <c r="AD26" s="18">
        <v>8276.7593689106798</v>
      </c>
      <c r="AE26" s="18">
        <v>7840.1413288075937</v>
      </c>
      <c r="AF26" s="18">
        <v>8067.9420453831171</v>
      </c>
      <c r="AG26" s="18">
        <v>8846.2611603494879</v>
      </c>
      <c r="AH26" s="18">
        <v>8181.8424036708775</v>
      </c>
      <c r="AI26" s="18">
        <v>9699.665178171439</v>
      </c>
      <c r="AJ26" s="18">
        <v>5775.7823138587728</v>
      </c>
      <c r="AK26" s="18">
        <v>10542</v>
      </c>
      <c r="AL26" s="18">
        <v>10826.469644893641</v>
      </c>
      <c r="AM26" s="18">
        <v>10905.6587587545</v>
      </c>
      <c r="AN26" s="18">
        <v>11042.895397489539</v>
      </c>
      <c r="AO26" s="18">
        <v>11394.093835825241</v>
      </c>
      <c r="AP26" s="18">
        <v>13679.646439032213</v>
      </c>
      <c r="AQ26" s="18">
        <v>13621.538461538461</v>
      </c>
      <c r="AR26" s="18">
        <v>15270.78302863056</v>
      </c>
      <c r="AS26" s="18">
        <v>14659.951707485337</v>
      </c>
      <c r="AT26" s="18">
        <v>14323.994480855466</v>
      </c>
      <c r="AU26" s="18">
        <v>14931.087506842709</v>
      </c>
      <c r="AV26" s="18">
        <v>15635.988633775196</v>
      </c>
      <c r="AW26" s="18">
        <v>10911.602653379159</v>
      </c>
      <c r="AX26" s="18">
        <v>10988</v>
      </c>
      <c r="AY26" s="18">
        <v>14248</v>
      </c>
      <c r="AZ26" s="18">
        <v>9616.6880175177503</v>
      </c>
      <c r="BA26" s="18">
        <v>11673.171748693707</v>
      </c>
      <c r="BB26" s="18">
        <v>12644.037054762637</v>
      </c>
      <c r="BC26" s="18">
        <v>12817.718882437948</v>
      </c>
      <c r="BD26" s="18">
        <v>10698.800584799155</v>
      </c>
      <c r="BE26" s="18">
        <v>8163.0459007396157</v>
      </c>
      <c r="BF26" s="18">
        <v>5140.9820991892047</v>
      </c>
      <c r="BG26" s="18">
        <v>6843.06401040725</v>
      </c>
      <c r="BH26" s="18">
        <v>6808</v>
      </c>
      <c r="BI26" s="18">
        <v>5430.2226300827479</v>
      </c>
      <c r="BJ26" s="18">
        <v>5113.3147994317669</v>
      </c>
      <c r="BK26" s="18">
        <v>4933.2685036771272</v>
      </c>
      <c r="BL26" s="18">
        <v>1368.35184773526</v>
      </c>
      <c r="BM26" s="18">
        <v>792.20370132041455</v>
      </c>
      <c r="BN26" s="18">
        <v>2962.1829526483498</v>
      </c>
      <c r="BO26" s="41">
        <v>0</v>
      </c>
      <c r="BP26" s="41">
        <v>0</v>
      </c>
      <c r="BQ26" s="41">
        <v>0</v>
      </c>
      <c r="BR26" s="41">
        <v>0</v>
      </c>
      <c r="BS26" s="41">
        <v>0</v>
      </c>
      <c r="BT26" s="41">
        <v>0</v>
      </c>
      <c r="BU26" s="41">
        <v>0</v>
      </c>
      <c r="BV26" s="41">
        <v>0</v>
      </c>
      <c r="BW26" s="41">
        <v>0</v>
      </c>
      <c r="BX26" s="41">
        <v>0</v>
      </c>
      <c r="BY26" s="41">
        <v>0</v>
      </c>
      <c r="BZ26" s="41">
        <v>0</v>
      </c>
      <c r="CA26" s="41">
        <v>0</v>
      </c>
      <c r="CB26" s="41">
        <v>0</v>
      </c>
      <c r="CC26" s="41">
        <v>0</v>
      </c>
      <c r="CD26" s="41">
        <v>0</v>
      </c>
      <c r="CE26" s="41">
        <v>0</v>
      </c>
      <c r="CF26" s="41">
        <v>0</v>
      </c>
      <c r="CG26" s="41">
        <v>0</v>
      </c>
      <c r="CH26" s="41">
        <v>0</v>
      </c>
      <c r="CI26" s="41">
        <v>0</v>
      </c>
    </row>
    <row r="27" spans="2:87" x14ac:dyDescent="0.25">
      <c r="B27" s="24" t="s">
        <v>40</v>
      </c>
      <c r="C27" s="18">
        <v>4314.5619999999999</v>
      </c>
      <c r="D27" s="18">
        <v>3249.377</v>
      </c>
      <c r="E27" s="18">
        <v>4253.79</v>
      </c>
      <c r="F27" s="18">
        <v>4011.927662109375</v>
      </c>
      <c r="G27" s="18">
        <v>4492.9259882812503</v>
      </c>
      <c r="H27" s="18">
        <v>5313.6059999999998</v>
      </c>
      <c r="I27" s="18">
        <v>5671.9042499999996</v>
      </c>
      <c r="J27" s="18">
        <v>3701.0844999999999</v>
      </c>
      <c r="K27" s="18">
        <v>7638.4042499999996</v>
      </c>
      <c r="L27" s="18">
        <v>26742.391747218422</v>
      </c>
      <c r="M27" s="18">
        <v>7355.5944621425269</v>
      </c>
      <c r="N27" s="18">
        <v>8322.7395456305421</v>
      </c>
      <c r="O27" s="18">
        <v>9540.3530000000028</v>
      </c>
      <c r="P27" s="18">
        <v>9817.8687500000015</v>
      </c>
      <c r="Q27" s="18">
        <v>12916.104360920195</v>
      </c>
      <c r="R27" s="18">
        <v>12259.190819335001</v>
      </c>
      <c r="S27" s="18">
        <v>15061.2315</v>
      </c>
      <c r="T27" s="18">
        <v>14360.5453671875</v>
      </c>
      <c r="U27" s="18">
        <v>16745.7775</v>
      </c>
      <c r="V27" s="18">
        <v>18846.561750000001</v>
      </c>
      <c r="W27" s="18">
        <v>19621.923779496141</v>
      </c>
      <c r="X27" s="18">
        <v>19293.058173218182</v>
      </c>
      <c r="Y27" s="18">
        <v>18084.343237371446</v>
      </c>
      <c r="Z27" s="18">
        <v>18166.201882770314</v>
      </c>
      <c r="AA27" s="18">
        <v>27858.045190000001</v>
      </c>
      <c r="AB27" s="18">
        <v>19964.197059999999</v>
      </c>
      <c r="AC27" s="18">
        <v>22759.766367611206</v>
      </c>
      <c r="AD27" s="18">
        <v>29201.769897308157</v>
      </c>
      <c r="AE27" s="18">
        <v>25732.091840000001</v>
      </c>
      <c r="AF27" s="18">
        <v>28955.173995607227</v>
      </c>
      <c r="AG27" s="18">
        <v>28656.613000000001</v>
      </c>
      <c r="AH27" s="18">
        <v>26781.043635907499</v>
      </c>
      <c r="AI27" s="18">
        <v>29100.698</v>
      </c>
      <c r="AJ27" s="18">
        <v>31157.855212157665</v>
      </c>
      <c r="AK27" s="18">
        <v>26604.964200000002</v>
      </c>
      <c r="AL27" s="18">
        <v>30502.489174858398</v>
      </c>
      <c r="AM27" s="18">
        <v>21335.133989275855</v>
      </c>
      <c r="AN27" s="18">
        <v>19532.336891015002</v>
      </c>
      <c r="AO27" s="18">
        <v>19313.569647503333</v>
      </c>
      <c r="AP27" s="18">
        <v>20550.617681678115</v>
      </c>
      <c r="AQ27" s="18">
        <v>32066.609471095584</v>
      </c>
      <c r="AR27" s="18">
        <v>33383.309113150361</v>
      </c>
      <c r="AS27" s="18">
        <v>35495.630113670792</v>
      </c>
      <c r="AT27" s="18">
        <v>39992.764810000001</v>
      </c>
      <c r="AU27" s="18">
        <v>38306.610950000002</v>
      </c>
      <c r="AV27" s="18">
        <v>37188.976232945774</v>
      </c>
      <c r="AW27" s="18">
        <v>40729.636356240429</v>
      </c>
      <c r="AX27" s="18">
        <v>49180.231809999997</v>
      </c>
      <c r="AY27" s="18">
        <v>43138.429343993725</v>
      </c>
      <c r="AZ27" s="18">
        <v>35009.00394991551</v>
      </c>
      <c r="BA27" s="18">
        <v>28389.6734</v>
      </c>
      <c r="BB27" s="18">
        <v>27972.801800000001</v>
      </c>
      <c r="BC27" s="18">
        <v>28116.193789999998</v>
      </c>
      <c r="BD27" s="18">
        <v>22002.868900110599</v>
      </c>
      <c r="BE27" s="18">
        <v>30926.130660324263</v>
      </c>
      <c r="BF27" s="18">
        <v>30717.707683623317</v>
      </c>
      <c r="BG27" s="18">
        <v>30378.862615676946</v>
      </c>
      <c r="BH27" s="18">
        <v>32868.780366714105</v>
      </c>
      <c r="BI27" s="18">
        <v>35537.079271438</v>
      </c>
      <c r="BJ27" s="18">
        <v>42040.249431219156</v>
      </c>
      <c r="BK27" s="18">
        <v>41189.736115340573</v>
      </c>
      <c r="BL27" s="18">
        <v>35137.04737</v>
      </c>
      <c r="BM27" s="18">
        <v>36966.816282759515</v>
      </c>
      <c r="BN27" s="18">
        <v>36485.222918711283</v>
      </c>
      <c r="BO27" s="18">
        <v>41558.724237040704</v>
      </c>
      <c r="BP27" s="18">
        <v>37797.134274832104</v>
      </c>
      <c r="BQ27" s="18">
        <v>42927.847420568723</v>
      </c>
      <c r="BR27" s="18">
        <v>38263.165286349344</v>
      </c>
      <c r="BS27" s="18">
        <v>34011.672380145261</v>
      </c>
      <c r="BT27" s="18">
        <v>31946.79249333277</v>
      </c>
      <c r="BU27" s="18">
        <v>38139.513092163666</v>
      </c>
      <c r="BV27" s="18">
        <v>42064.578720012098</v>
      </c>
      <c r="BW27" s="18">
        <v>42238.432034538113</v>
      </c>
      <c r="BX27" s="18">
        <v>39568.195099999997</v>
      </c>
      <c r="BY27" s="18">
        <v>46942.201780000003</v>
      </c>
      <c r="BZ27" s="18">
        <v>46427.766109999997</v>
      </c>
      <c r="CA27" s="18">
        <v>47634.031000000003</v>
      </c>
      <c r="CB27" s="18">
        <v>49186.221000000005</v>
      </c>
      <c r="CC27" s="18">
        <v>55367.883000000002</v>
      </c>
      <c r="CD27" s="18">
        <v>61146.365000000005</v>
      </c>
      <c r="CE27" s="18">
        <v>60874.850160000002</v>
      </c>
      <c r="CF27" s="18">
        <v>63789.634115246568</v>
      </c>
      <c r="CG27" s="18">
        <v>59829.207590142105</v>
      </c>
      <c r="CH27" s="18">
        <v>61190.830739436919</v>
      </c>
      <c r="CI27" s="18">
        <v>59529.374634867396</v>
      </c>
    </row>
    <row r="28" spans="2:87" x14ac:dyDescent="0.25">
      <c r="B28" s="24" t="s">
        <v>41</v>
      </c>
      <c r="C28" s="18">
        <v>3773.4340000000002</v>
      </c>
      <c r="D28" s="18">
        <v>3825.9609999999998</v>
      </c>
      <c r="E28" s="18">
        <v>4462.5069999999996</v>
      </c>
      <c r="F28" s="18">
        <v>4583.4170000000004</v>
      </c>
      <c r="G28" s="18">
        <v>5418.7209999999995</v>
      </c>
      <c r="H28" s="18">
        <v>5791.5870000000004</v>
      </c>
      <c r="I28" s="18">
        <v>6130.6170000000002</v>
      </c>
      <c r="J28" s="18">
        <v>16826.603617637986</v>
      </c>
      <c r="K28" s="18">
        <v>31515.743999999999</v>
      </c>
      <c r="L28" s="18">
        <v>36497.447973207578</v>
      </c>
      <c r="M28" s="18">
        <v>44856.353023119475</v>
      </c>
      <c r="N28" s="18">
        <v>47879.776954369459</v>
      </c>
      <c r="O28" s="18">
        <v>71306.415000000008</v>
      </c>
      <c r="P28" s="18">
        <v>77972.947</v>
      </c>
      <c r="Q28" s="18">
        <v>85288.283085937495</v>
      </c>
      <c r="R28" s="18">
        <v>90822.770315429021</v>
      </c>
      <c r="S28" s="18">
        <v>100135.95700952178</v>
      </c>
      <c r="T28" s="18">
        <v>105234.90133593749</v>
      </c>
      <c r="U28" s="18">
        <v>119055.63500000001</v>
      </c>
      <c r="V28" s="18">
        <v>127148.50899999999</v>
      </c>
      <c r="W28" s="18">
        <v>144873.6970020959</v>
      </c>
      <c r="X28" s="18">
        <v>141197.61415358642</v>
      </c>
      <c r="Y28" s="18">
        <v>137531.82394239237</v>
      </c>
      <c r="Z28" s="18">
        <v>161223.64162968565</v>
      </c>
      <c r="AA28" s="18">
        <v>261318.34120619021</v>
      </c>
      <c r="AB28" s="18">
        <v>141903.91456</v>
      </c>
      <c r="AC28" s="18">
        <v>160681.77361608474</v>
      </c>
      <c r="AD28" s="18">
        <v>159954.52287916373</v>
      </c>
      <c r="AE28" s="18">
        <v>181677.43559020312</v>
      </c>
      <c r="AF28" s="18">
        <v>215418.89627420274</v>
      </c>
      <c r="AG28" s="18">
        <v>244989.18700000001</v>
      </c>
      <c r="AH28" s="18">
        <v>235890.85027486982</v>
      </c>
      <c r="AI28" s="18">
        <v>250009.095</v>
      </c>
      <c r="AJ28" s="18">
        <v>191980.12352346734</v>
      </c>
      <c r="AK28" s="18">
        <v>199530.97899999999</v>
      </c>
      <c r="AL28" s="18">
        <v>214723.87598072071</v>
      </c>
      <c r="AM28" s="18">
        <v>235903.09291172019</v>
      </c>
      <c r="AN28" s="18">
        <v>254650.59110194127</v>
      </c>
      <c r="AO28" s="18">
        <v>248425.97994050523</v>
      </c>
      <c r="AP28" s="18">
        <v>270687.75229580334</v>
      </c>
      <c r="AQ28" s="18">
        <v>283507.3400261096</v>
      </c>
      <c r="AR28" s="18">
        <v>292820.05297191505</v>
      </c>
      <c r="AS28" s="18">
        <v>320615.90964413004</v>
      </c>
      <c r="AT28" s="18">
        <v>348014.81564378168</v>
      </c>
      <c r="AU28" s="18">
        <v>338807.94860999996</v>
      </c>
      <c r="AV28" s="18">
        <v>338820.21165939514</v>
      </c>
      <c r="AW28" s="18">
        <v>320858.14726956357</v>
      </c>
      <c r="AX28" s="18">
        <v>382727.18060700945</v>
      </c>
      <c r="AY28" s="18">
        <v>380222.24982656568</v>
      </c>
      <c r="AZ28" s="18">
        <v>428502.9969185841</v>
      </c>
      <c r="BA28" s="18">
        <v>500955.69434775587</v>
      </c>
      <c r="BB28" s="18">
        <v>495255.53509999998</v>
      </c>
      <c r="BC28" s="18">
        <v>517298.53753331711</v>
      </c>
      <c r="BD28" s="18">
        <v>398427.24683825718</v>
      </c>
      <c r="BE28" s="18">
        <v>603419.40247389348</v>
      </c>
      <c r="BF28" s="18">
        <v>667973.66663999995</v>
      </c>
      <c r="BG28" s="18">
        <v>692403.49485014216</v>
      </c>
      <c r="BH28" s="18">
        <v>760969.17448593152</v>
      </c>
      <c r="BI28" s="18">
        <v>789037.66459932551</v>
      </c>
      <c r="BJ28" s="18">
        <v>926372.3993746239</v>
      </c>
      <c r="BK28" s="18">
        <v>978468.27872458869</v>
      </c>
      <c r="BL28" s="18">
        <v>937137.20906000002</v>
      </c>
      <c r="BM28" s="18">
        <v>1110199.7112833839</v>
      </c>
      <c r="BN28" s="18">
        <v>1090229.3080785957</v>
      </c>
      <c r="BO28" s="18">
        <v>1170512.1541844811</v>
      </c>
      <c r="BP28" s="18">
        <v>1018295.812239519</v>
      </c>
      <c r="BQ28" s="18">
        <v>1140133.1184161881</v>
      </c>
      <c r="BR28" s="18">
        <v>999343.14573365077</v>
      </c>
      <c r="BS28" s="18">
        <v>907808.88150604255</v>
      </c>
      <c r="BT28" s="18">
        <v>883825.97920175781</v>
      </c>
      <c r="BU28" s="18">
        <v>922678.03888419725</v>
      </c>
      <c r="BV28" s="18">
        <v>1012620.723899988</v>
      </c>
      <c r="BW28" s="18">
        <v>1007982.3732966362</v>
      </c>
      <c r="BX28" s="18">
        <v>952616.76635044953</v>
      </c>
      <c r="BY28" s="18">
        <v>1129815.6786929094</v>
      </c>
      <c r="BZ28" s="18">
        <v>1118398.2210431001</v>
      </c>
      <c r="CA28" s="18">
        <v>1150217.4550000001</v>
      </c>
      <c r="CB28" s="18">
        <v>1186623.6870004721</v>
      </c>
      <c r="CC28" s="18">
        <v>1330812.699</v>
      </c>
      <c r="CD28" s="18">
        <v>1473280.0353533779</v>
      </c>
      <c r="CE28" s="18">
        <v>1466448.1584373075</v>
      </c>
      <c r="CF28" s="18">
        <v>1536100.2679095725</v>
      </c>
      <c r="CG28" s="18">
        <v>1441770.1991338928</v>
      </c>
      <c r="CH28" s="18">
        <v>1473565.9203460561</v>
      </c>
      <c r="CI28" s="18">
        <v>1427566.1309692347</v>
      </c>
    </row>
    <row r="29" spans="2:87" x14ac:dyDescent="0.25"/>
    <row r="30" spans="2:87" x14ac:dyDescent="0.25">
      <c r="B30" s="23" t="s">
        <v>42</v>
      </c>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row>
    <row r="31" spans="2:87" x14ac:dyDescent="0.25">
      <c r="B31" s="1" t="s">
        <v>46</v>
      </c>
      <c r="C31" s="18">
        <v>6.2622096840316193</v>
      </c>
      <c r="D31" s="18">
        <v>6.1899275085845096</v>
      </c>
      <c r="E31" s="18">
        <v>6.1014076322076578</v>
      </c>
      <c r="F31" s="18">
        <v>6.2192197030131995</v>
      </c>
      <c r="G31" s="18">
        <v>6.0058368149047263</v>
      </c>
      <c r="H31" s="18">
        <v>6.2835730724207632</v>
      </c>
      <c r="I31" s="18">
        <v>5.2735020444664071</v>
      </c>
      <c r="J31" s="18">
        <v>7.2907993720909632</v>
      </c>
      <c r="K31" s="18">
        <v>4.9758083318838011</v>
      </c>
      <c r="L31" s="18">
        <v>5.7638653519996463</v>
      </c>
      <c r="M31" s="18">
        <v>19.998756532279327</v>
      </c>
      <c r="N31" s="18">
        <v>21.172267521525388</v>
      </c>
      <c r="O31" s="18">
        <v>25.532095703336754</v>
      </c>
      <c r="P31" s="18">
        <v>19.793890368283819</v>
      </c>
      <c r="Q31" s="18">
        <v>22.683512236330213</v>
      </c>
      <c r="R31" s="18">
        <v>25.35318587005041</v>
      </c>
      <c r="S31" s="18">
        <v>19.099140287876981</v>
      </c>
      <c r="T31" s="18">
        <v>12.132982973620381</v>
      </c>
      <c r="U31" s="18">
        <v>15.991565135376792</v>
      </c>
      <c r="V31" s="18">
        <v>11.556618669314796</v>
      </c>
      <c r="W31" s="18">
        <v>12.506544585937791</v>
      </c>
      <c r="X31" s="18">
        <v>14.586585866885784</v>
      </c>
      <c r="Y31" s="18">
        <v>9.0325391733583675</v>
      </c>
      <c r="Z31" s="18">
        <v>13.543739005744747</v>
      </c>
      <c r="AA31" s="18">
        <v>11.166254774644296</v>
      </c>
      <c r="AB31" s="18">
        <v>13.543739005744746</v>
      </c>
      <c r="AC31" s="18">
        <v>13.543421510604231</v>
      </c>
      <c r="AD31" s="18">
        <v>12.168585011461495</v>
      </c>
      <c r="AE31" s="18">
        <v>13.488588733907923</v>
      </c>
      <c r="AF31" s="18">
        <v>12.470571111449066</v>
      </c>
      <c r="AG31" s="18">
        <v>12.115292444719758</v>
      </c>
      <c r="AH31" s="18">
        <v>11.632295674296937</v>
      </c>
      <c r="AI31" s="18">
        <v>12.188125551596279</v>
      </c>
      <c r="AJ31" s="18">
        <v>12.188125551596283</v>
      </c>
      <c r="AK31" s="18">
        <v>10.269239802693987</v>
      </c>
      <c r="AL31" s="18">
        <v>10.269239802693985</v>
      </c>
      <c r="AM31" s="18">
        <v>10.269239802693985</v>
      </c>
      <c r="AN31" s="18">
        <v>9.7010083989706182</v>
      </c>
      <c r="AO31" s="18">
        <v>9.7010083989706182</v>
      </c>
      <c r="AP31" s="18">
        <v>9.7010083989706182</v>
      </c>
      <c r="AQ31" s="18">
        <v>7.2773348091258194</v>
      </c>
      <c r="AR31" s="18">
        <v>7.1223624090580531</v>
      </c>
      <c r="AS31" s="18">
        <v>6.9781924279986463</v>
      </c>
      <c r="AT31" s="18">
        <v>6.751971814095806</v>
      </c>
      <c r="AU31" s="18">
        <v>6.7519718140958069</v>
      </c>
      <c r="AV31" s="18">
        <v>7.3329285845302357</v>
      </c>
      <c r="AW31" s="18">
        <v>7.3329285845302357</v>
      </c>
      <c r="AX31" s="18">
        <v>7.3331692755733533</v>
      </c>
      <c r="AY31" s="18">
        <v>7.3332211538461536</v>
      </c>
      <c r="AZ31" s="18">
        <v>7.3332211538461545</v>
      </c>
      <c r="BA31" s="18">
        <v>7.3332211538461545</v>
      </c>
      <c r="BB31" s="18">
        <v>7.3332211538461545</v>
      </c>
      <c r="BC31" s="18">
        <v>7.5082681936378393</v>
      </c>
      <c r="BD31" s="18">
        <v>5.9680334719687318</v>
      </c>
      <c r="BE31" s="18">
        <v>6.1811203334564544</v>
      </c>
      <c r="BF31" s="18">
        <v>8.3096721941003135</v>
      </c>
      <c r="BG31" s="18">
        <v>5.8822509827150453</v>
      </c>
      <c r="BH31" s="18">
        <v>5.7250715334900111</v>
      </c>
      <c r="BI31" s="18">
        <v>5.7250715334900111</v>
      </c>
      <c r="BJ31" s="18">
        <v>5.725071533490012</v>
      </c>
      <c r="BK31" s="18">
        <v>5.8144664087550613</v>
      </c>
      <c r="BL31" s="18">
        <v>5.6084734439477204</v>
      </c>
      <c r="BM31" s="18">
        <v>7.4693541448207776</v>
      </c>
      <c r="BN31" s="18">
        <v>5.7160037953975875</v>
      </c>
      <c r="BO31" s="41">
        <v>0</v>
      </c>
      <c r="BP31" s="41">
        <v>0</v>
      </c>
      <c r="BQ31" s="41">
        <v>0</v>
      </c>
      <c r="BR31" s="41">
        <v>0</v>
      </c>
      <c r="BS31" s="41">
        <v>0</v>
      </c>
      <c r="BT31" s="41">
        <v>0</v>
      </c>
      <c r="BU31" s="41">
        <v>0</v>
      </c>
      <c r="BV31" s="41">
        <v>0</v>
      </c>
      <c r="BW31" s="41">
        <v>0</v>
      </c>
      <c r="BX31" s="41">
        <v>0</v>
      </c>
      <c r="BY31" s="41">
        <v>0</v>
      </c>
      <c r="BZ31" s="41">
        <v>0</v>
      </c>
      <c r="CA31" s="41">
        <v>0</v>
      </c>
      <c r="CB31" s="41">
        <v>0</v>
      </c>
      <c r="CC31" s="41">
        <v>0</v>
      </c>
      <c r="CD31" s="41">
        <v>0</v>
      </c>
      <c r="CE31" s="41">
        <v>0</v>
      </c>
      <c r="CF31" s="41">
        <v>0</v>
      </c>
      <c r="CG31" s="41">
        <v>0</v>
      </c>
      <c r="CH31" s="41">
        <v>0</v>
      </c>
      <c r="CI31" s="41">
        <v>0</v>
      </c>
    </row>
    <row r="32" spans="2:87" x14ac:dyDescent="0.25">
      <c r="B32" s="1" t="s">
        <v>43</v>
      </c>
      <c r="C32" s="18">
        <v>36.855333704490114</v>
      </c>
      <c r="D32" s="18">
        <v>47.245587827664721</v>
      </c>
      <c r="E32" s="18">
        <v>43.772235609183859</v>
      </c>
      <c r="F32" s="18">
        <v>96.057363556096377</v>
      </c>
      <c r="G32" s="18">
        <v>96.72051240273413</v>
      </c>
      <c r="H32" s="18">
        <v>88.65775204152088</v>
      </c>
      <c r="I32" s="18">
        <v>86.799021721484323</v>
      </c>
      <c r="J32" s="18">
        <v>106.90715683471447</v>
      </c>
      <c r="K32" s="18">
        <v>55.15382800072112</v>
      </c>
      <c r="L32" s="18">
        <v>13.547322172513272</v>
      </c>
      <c r="M32" s="18">
        <v>38.7425136357067</v>
      </c>
      <c r="N32" s="18">
        <v>40.586311182464861</v>
      </c>
      <c r="O32" s="18">
        <v>50.315927506168194</v>
      </c>
      <c r="P32" s="18">
        <v>40.296889107843498</v>
      </c>
      <c r="Q32" s="18">
        <v>36.742615147063439</v>
      </c>
      <c r="R32" s="18">
        <v>36.168507542487241</v>
      </c>
      <c r="S32" s="18">
        <v>28.258371077770342</v>
      </c>
      <c r="T32" s="18">
        <v>23.825145815729766</v>
      </c>
      <c r="U32" s="18">
        <v>27.76037798168954</v>
      </c>
      <c r="V32" s="18">
        <v>30.652532850751914</v>
      </c>
      <c r="W32" s="18">
        <v>26.707511689759645</v>
      </c>
      <c r="X32" s="18">
        <v>22.87810728465421</v>
      </c>
      <c r="Y32" s="18">
        <v>24.386593301918147</v>
      </c>
      <c r="Z32" s="18">
        <v>18.022640186292595</v>
      </c>
      <c r="AA32" s="18">
        <v>14.087685736927819</v>
      </c>
      <c r="AB32" s="18">
        <v>20.504064250611421</v>
      </c>
      <c r="AC32" s="18">
        <v>18.84196396961088</v>
      </c>
      <c r="AD32" s="18">
        <v>15.342043253311388</v>
      </c>
      <c r="AE32" s="18">
        <v>15.759631537686015</v>
      </c>
      <c r="AF32" s="18">
        <v>14.728382221777636</v>
      </c>
      <c r="AG32" s="18">
        <v>16.509555472597189</v>
      </c>
      <c r="AH32" s="18">
        <v>16.663574935171905</v>
      </c>
      <c r="AI32" s="18">
        <v>16.586457937988744</v>
      </c>
      <c r="AJ32" s="18">
        <v>13.232993688060716</v>
      </c>
      <c r="AK32" s="18">
        <v>16.78356587883863</v>
      </c>
      <c r="AL32" s="18">
        <v>13.964888176622456</v>
      </c>
      <c r="AM32" s="18">
        <v>18.573303253351288</v>
      </c>
      <c r="AN32" s="18">
        <v>20.231884026124096</v>
      </c>
      <c r="AO32" s="18">
        <v>21.188319836902412</v>
      </c>
      <c r="AP32" s="18">
        <v>20.237914443970563</v>
      </c>
      <c r="AQ32" s="18">
        <v>15.179756877289206</v>
      </c>
      <c r="AR32" s="18">
        <v>12.479368406869813</v>
      </c>
      <c r="AS32" s="18">
        <v>10.798898862752193</v>
      </c>
      <c r="AT32" s="18">
        <v>8.8065570450912176</v>
      </c>
      <c r="AU32" s="18">
        <v>9.4700097302570736</v>
      </c>
      <c r="AV32" s="18">
        <v>10.362031161717157</v>
      </c>
      <c r="AW32" s="18">
        <v>9.2611075529347406</v>
      </c>
      <c r="AX32" s="18">
        <v>8.5342187042233491</v>
      </c>
      <c r="AY32" s="18">
        <v>10.345342033837426</v>
      </c>
      <c r="AZ32" s="18">
        <v>8.4327597354419428</v>
      </c>
      <c r="BA32" s="18">
        <v>11.600657284062253</v>
      </c>
      <c r="BB32" s="18">
        <v>11.75079247398806</v>
      </c>
      <c r="BC32" s="18">
        <v>11.564810629796407</v>
      </c>
      <c r="BD32" s="18">
        <v>14.002740488114997</v>
      </c>
      <c r="BE32" s="18">
        <v>10.166398883044835</v>
      </c>
      <c r="BF32" s="18">
        <v>10.13437554294177</v>
      </c>
      <c r="BG32" s="18">
        <v>9.0938469314428083</v>
      </c>
      <c r="BH32" s="18">
        <v>7.1916193092314336</v>
      </c>
      <c r="BI32" s="18">
        <v>6.563598720790206</v>
      </c>
      <c r="BJ32" s="18">
        <v>6.4087240018703193</v>
      </c>
      <c r="BK32" s="18">
        <v>6.3150215930483418</v>
      </c>
      <c r="BL32" s="18">
        <v>4.2131270027838603</v>
      </c>
      <c r="BM32" s="18">
        <v>4.1495574395350561</v>
      </c>
      <c r="BN32" s="18">
        <v>3.0144505929549861</v>
      </c>
      <c r="BO32" s="18">
        <v>3.8591826438039503</v>
      </c>
      <c r="BP32" s="18">
        <v>6.7842817657975445</v>
      </c>
      <c r="BQ32" s="18">
        <v>6.2027258463759987</v>
      </c>
      <c r="BR32" s="18">
        <v>7.2453984444096076</v>
      </c>
      <c r="BS32" s="18">
        <v>7.7609747728542775</v>
      </c>
      <c r="BT32" s="18">
        <v>8.2183405779645824</v>
      </c>
      <c r="BU32" s="18">
        <v>6.8998222932596676</v>
      </c>
      <c r="BV32" s="18">
        <v>6.8457564019602799</v>
      </c>
      <c r="BW32" s="18">
        <v>6.6804737869545505</v>
      </c>
      <c r="BX32" s="18">
        <v>6.3149624301114473</v>
      </c>
      <c r="BY32" s="18">
        <v>6.10915745241903</v>
      </c>
      <c r="BZ32" s="18">
        <v>5.8323436259754642</v>
      </c>
      <c r="CA32" s="18">
        <v>5.6477962312578347</v>
      </c>
      <c r="CB32" s="18">
        <v>5.5118857347857837</v>
      </c>
      <c r="CC32" s="18">
        <v>5.1516238709390505</v>
      </c>
      <c r="CD32" s="18">
        <v>4.7275449609968883</v>
      </c>
      <c r="CE32" s="18">
        <v>4.4772046048150864</v>
      </c>
      <c r="CF32" s="18">
        <v>4.4697458357294257</v>
      </c>
      <c r="CG32" s="18">
        <v>4.7822669413612466</v>
      </c>
      <c r="CH32" s="18">
        <v>4.8751478346469677</v>
      </c>
      <c r="CI32" s="18">
        <v>4.9360732423603926</v>
      </c>
    </row>
    <row r="33" spans="2:87" x14ac:dyDescent="0.25">
      <c r="B33" s="1" t="s">
        <v>44</v>
      </c>
      <c r="C33" s="18">
        <v>56.678030520586503</v>
      </c>
      <c r="D33" s="18">
        <v>45.997357816921401</v>
      </c>
      <c r="E33" s="18">
        <v>41.297507897775311</v>
      </c>
      <c r="F33" s="18">
        <v>41.746307631600793</v>
      </c>
      <c r="G33" s="18">
        <v>38.918163571417836</v>
      </c>
      <c r="H33" s="18">
        <v>41.290211785761379</v>
      </c>
      <c r="I33" s="18">
        <v>47.811889537720397</v>
      </c>
      <c r="J33" s="18">
        <v>28.230221206186378</v>
      </c>
      <c r="K33" s="18">
        <v>20.171790790905515</v>
      </c>
      <c r="L33" s="18">
        <v>28.44098059456239</v>
      </c>
      <c r="M33" s="18">
        <v>19.372647189637728</v>
      </c>
      <c r="N33" s="18">
        <v>15.656188124785603</v>
      </c>
      <c r="O33" s="18">
        <v>15.932347640132498</v>
      </c>
      <c r="P33" s="18">
        <v>12.924274833515554</v>
      </c>
      <c r="Q33" s="18">
        <v>15.239252160320524</v>
      </c>
      <c r="R33" s="18">
        <v>12.812973844950518</v>
      </c>
      <c r="S33" s="18">
        <v>12.244885493869166</v>
      </c>
      <c r="T33" s="18">
        <v>11.404395459727112</v>
      </c>
      <c r="U33" s="18">
        <v>12.034192181931067</v>
      </c>
      <c r="V33" s="18">
        <v>10.080303228993433</v>
      </c>
      <c r="W33" s="18">
        <v>9.4321377249114402</v>
      </c>
      <c r="X33" s="18">
        <v>11.386063478129859</v>
      </c>
      <c r="Y33" s="18">
        <v>12.075377993025286</v>
      </c>
      <c r="Z33" s="18">
        <v>10.722862244114138</v>
      </c>
      <c r="AA33" s="18">
        <v>6.1470368847994168</v>
      </c>
      <c r="AB33" s="18">
        <v>12.384514284395033</v>
      </c>
      <c r="AC33" s="18">
        <v>11.576684731075295</v>
      </c>
      <c r="AD33" s="18">
        <v>13.121188078231318</v>
      </c>
      <c r="AE33" s="18">
        <v>10.895965254911923</v>
      </c>
      <c r="AF33" s="18">
        <v>7.9722260488089889</v>
      </c>
      <c r="AG33" s="18">
        <v>9.5538490389530111</v>
      </c>
      <c r="AH33" s="18">
        <v>11.050429672997732</v>
      </c>
      <c r="AI33" s="18">
        <v>11.620458489049332</v>
      </c>
      <c r="AJ33" s="18">
        <v>10.339099759767446</v>
      </c>
      <c r="AK33" s="18">
        <v>9.7239469271339001</v>
      </c>
      <c r="AL33" s="18">
        <v>10.147814121326755</v>
      </c>
      <c r="AM33" s="18">
        <v>9.4364736031550951</v>
      </c>
      <c r="AN33" s="18">
        <v>9.1110528827579653</v>
      </c>
      <c r="AO33" s="18">
        <v>9.1540828008851118</v>
      </c>
      <c r="AP33" s="18">
        <v>9.3347218299001646</v>
      </c>
      <c r="AQ33" s="18">
        <v>8.8211782507571019</v>
      </c>
      <c r="AR33" s="18">
        <v>8.4390248431298254</v>
      </c>
      <c r="AS33" s="18">
        <v>7.372849902885517</v>
      </c>
      <c r="AT33" s="18">
        <v>7.0397231473395632</v>
      </c>
      <c r="AU33" s="18">
        <v>8.0115914814549019</v>
      </c>
      <c r="AV33" s="18">
        <v>8.1094127053672374</v>
      </c>
      <c r="AW33" s="18">
        <v>8.130020460676306</v>
      </c>
      <c r="AX33" s="18">
        <v>7.3947299107838314</v>
      </c>
      <c r="AY33" s="18">
        <v>7.3612614529279954</v>
      </c>
      <c r="AZ33" s="18">
        <v>6.3208591985363469</v>
      </c>
      <c r="BA33" s="18">
        <v>6.110750702945583</v>
      </c>
      <c r="BB33" s="18">
        <v>5.9987438472996093</v>
      </c>
      <c r="BC33" s="18">
        <v>5.8782405928842323</v>
      </c>
      <c r="BD33" s="18">
        <v>6.3085050974544181</v>
      </c>
      <c r="BE33" s="18">
        <v>5.5773994297380609</v>
      </c>
      <c r="BF33" s="18">
        <v>5.3601466275297946</v>
      </c>
      <c r="BG33" s="18">
        <v>4.8548633277171618</v>
      </c>
      <c r="BH33" s="18">
        <v>4.38379715307972</v>
      </c>
      <c r="BI33" s="18">
        <v>3.5334082175318162</v>
      </c>
      <c r="BJ33" s="18">
        <v>3.4583633970153986</v>
      </c>
      <c r="BK33" s="18">
        <v>3.340044053660896</v>
      </c>
      <c r="BL33" s="18">
        <v>3.1591091257169479</v>
      </c>
      <c r="BM33" s="18">
        <v>3.062321498499295</v>
      </c>
      <c r="BN33" s="18">
        <v>3.0313864241015862</v>
      </c>
      <c r="BO33" s="18">
        <v>2.9840878364977881</v>
      </c>
      <c r="BP33" s="18">
        <v>3.2416167902865287</v>
      </c>
      <c r="BQ33" s="18">
        <v>3.0247376470570555</v>
      </c>
      <c r="BR33" s="18">
        <v>3.5304920303135199</v>
      </c>
      <c r="BS33" s="18">
        <v>3.7118233382287995</v>
      </c>
      <c r="BT33" s="18">
        <v>3.8064743045198584</v>
      </c>
      <c r="BU33" s="18">
        <v>3.4485361539893442</v>
      </c>
      <c r="BV33" s="18">
        <v>3.3709116502881749</v>
      </c>
      <c r="BW33" s="18">
        <v>3.3408426883477071</v>
      </c>
      <c r="BX33" s="18">
        <v>3.1447139073402166</v>
      </c>
      <c r="BY33" s="18">
        <v>2.9939316325545198</v>
      </c>
      <c r="BZ33" s="18">
        <v>2.8701358532536254</v>
      </c>
      <c r="CA33" s="18">
        <v>2.8265490824551458</v>
      </c>
      <c r="CB33" s="18">
        <v>2.7549470905385496</v>
      </c>
      <c r="CC33" s="18">
        <v>2.5886833779496272</v>
      </c>
      <c r="CD33" s="18">
        <v>2.3586782160187729</v>
      </c>
      <c r="CE33" s="18">
        <v>2.2200880646470647</v>
      </c>
      <c r="CF33" s="18">
        <v>2.2062180902885804</v>
      </c>
      <c r="CG33" s="18">
        <v>2.3432846104610361</v>
      </c>
      <c r="CH33" s="18">
        <v>2.4110860675089429</v>
      </c>
      <c r="CI33" s="18">
        <v>2.4254160005407726</v>
      </c>
    </row>
    <row r="34" spans="2:87" x14ac:dyDescent="0.25"/>
    <row r="35" spans="2:87" x14ac:dyDescent="0.25"/>
    <row r="36" spans="2:87" x14ac:dyDescent="0.25">
      <c r="B36" s="21" t="s">
        <v>45</v>
      </c>
      <c r="C36" s="27">
        <v>1400.2251268045261</v>
      </c>
      <c r="D36" s="27">
        <v>1327.9835085993761</v>
      </c>
      <c r="E36" s="27">
        <v>1467.9858695893822</v>
      </c>
      <c r="F36" s="27">
        <v>1503.7511924777955</v>
      </c>
      <c r="G36" s="27">
        <v>1634.5338081358732</v>
      </c>
      <c r="H36" s="27">
        <v>1792.4258793330457</v>
      </c>
      <c r="I36" s="27">
        <v>1436.7064459986989</v>
      </c>
      <c r="J36" s="27">
        <v>1199.3939760970418</v>
      </c>
      <c r="K36" s="27">
        <v>1251.8600648159063</v>
      </c>
      <c r="L36" s="27">
        <v>1690.4797816838961</v>
      </c>
      <c r="M36" s="27">
        <v>1435.1870761590014</v>
      </c>
      <c r="N36" s="27">
        <v>1188.1274927450154</v>
      </c>
      <c r="O36" s="27">
        <v>1422.0665600650918</v>
      </c>
      <c r="P36" s="27">
        <v>1179.127064291602</v>
      </c>
      <c r="Q36" s="27">
        <v>1752.3496157332961</v>
      </c>
      <c r="R36" s="27">
        <v>1619.8010003622549</v>
      </c>
      <c r="S36" s="27">
        <v>1576.926602463122</v>
      </c>
      <c r="T36" s="27">
        <v>1515.3632285365914</v>
      </c>
      <c r="U36" s="27">
        <v>1802.2571756645011</v>
      </c>
      <c r="V36" s="27">
        <v>1700.1245108425958</v>
      </c>
      <c r="W36" s="27">
        <v>1527.9790557460581</v>
      </c>
      <c r="X36" s="27">
        <v>1548.5128094927504</v>
      </c>
      <c r="Y36" s="27">
        <v>1749.2773730551291</v>
      </c>
      <c r="Z36" s="27">
        <v>1725.9639485437137</v>
      </c>
      <c r="AA36" s="27">
        <v>1722.7092927352014</v>
      </c>
      <c r="AB36" s="27">
        <v>2005.9662158127142</v>
      </c>
      <c r="AC36" s="27">
        <v>2170.8374842326857</v>
      </c>
      <c r="AD36" s="27">
        <v>2130.6926706633431</v>
      </c>
      <c r="AE36" s="27">
        <v>2142.7010515751626</v>
      </c>
      <c r="AF36" s="27">
        <v>1905.9984851141517</v>
      </c>
      <c r="AG36" s="27">
        <v>2367.5640908855571</v>
      </c>
      <c r="AH36" s="27">
        <v>2501.7722040638841</v>
      </c>
      <c r="AI36" s="27">
        <v>2541.3683132786641</v>
      </c>
      <c r="AJ36" s="27">
        <v>2144.7112229535251</v>
      </c>
      <c r="AK36" s="27">
        <v>1883.138110069104</v>
      </c>
      <c r="AL36" s="27">
        <v>1987.8134255523298</v>
      </c>
      <c r="AM36" s="27">
        <v>1923.8437091588169</v>
      </c>
      <c r="AN36" s="27">
        <v>1928.7248043464976</v>
      </c>
      <c r="AO36" s="27">
        <v>2789.5902236378306</v>
      </c>
      <c r="AP36" s="27">
        <v>2026.0617760700366</v>
      </c>
      <c r="AQ36" s="27">
        <v>1977.2965156403977</v>
      </c>
      <c r="AR36" s="27">
        <v>1883.4197740603972</v>
      </c>
      <c r="AS36" s="27">
        <v>1506.1695890323811</v>
      </c>
      <c r="AT36" s="27">
        <v>1508.949121270542</v>
      </c>
      <c r="AU36" s="27">
        <v>1641.7621710829621</v>
      </c>
      <c r="AV36" s="27">
        <v>1605.9221802944876</v>
      </c>
      <c r="AW36" s="27">
        <v>1513.8356359014786</v>
      </c>
      <c r="AX36" s="27">
        <v>1666.4978908338405</v>
      </c>
      <c r="AY36" s="27">
        <v>1640.5877391874253</v>
      </c>
      <c r="AZ36" s="27">
        <v>1482.7861298210869</v>
      </c>
      <c r="BA36" s="27">
        <v>1662.6515062731587</v>
      </c>
      <c r="BB36" s="27">
        <v>1792.3627773565304</v>
      </c>
      <c r="BC36" s="27">
        <v>1812.8519629923865</v>
      </c>
      <c r="BD36" s="27">
        <v>1569.8668627935426</v>
      </c>
      <c r="BE36" s="27">
        <v>1919.4086447243508</v>
      </c>
      <c r="BF36" s="27">
        <v>1989.5637760272746</v>
      </c>
      <c r="BG36" s="27">
        <v>1823.4968501292376</v>
      </c>
      <c r="BH36" s="27">
        <v>1774.6933357102546</v>
      </c>
      <c r="BI36" s="27">
        <v>1489.1445839547796</v>
      </c>
      <c r="BJ36" s="27">
        <v>1673.3041151245795</v>
      </c>
      <c r="BK36" s="27">
        <v>1686.8665639904505</v>
      </c>
      <c r="BL36" s="27">
        <v>1508.5320574828124</v>
      </c>
      <c r="BM36" s="27">
        <v>1668.652151733844</v>
      </c>
      <c r="BN36" s="27">
        <v>1590.9541674151894</v>
      </c>
      <c r="BO36" s="27">
        <v>1680.3315210231144</v>
      </c>
      <c r="BP36" s="27">
        <v>1630.0138478443348</v>
      </c>
      <c r="BQ36" s="27">
        <v>1743.1061881278354</v>
      </c>
      <c r="BR36" s="27">
        <v>1810.1051708910011</v>
      </c>
      <c r="BS36" s="27">
        <v>1708.5453867023393</v>
      </c>
      <c r="BT36" s="27">
        <v>1718.0523855345884</v>
      </c>
      <c r="BU36" s="27">
        <v>1623.9803327669845</v>
      </c>
      <c r="BV36" s="27">
        <v>1677.9149619687537</v>
      </c>
      <c r="BW36" s="27">
        <v>1607.1749095357527</v>
      </c>
      <c r="BX36" s="27">
        <v>1437.1650274454548</v>
      </c>
      <c r="BY36" s="27">
        <v>1629.3128177504086</v>
      </c>
      <c r="BZ36" s="27">
        <v>1535.2534712161792</v>
      </c>
      <c r="CA36" s="27">
        <v>1521.7531077464212</v>
      </c>
      <c r="CB36" s="27">
        <v>1533.9357326964496</v>
      </c>
      <c r="CC36" s="27">
        <v>1772.4465490505017</v>
      </c>
      <c r="CD36" s="27">
        <v>1716.7341918932266</v>
      </c>
      <c r="CE36" s="27">
        <v>1582.1787381967947</v>
      </c>
      <c r="CF36" s="27">
        <v>1647.5911323437069</v>
      </c>
      <c r="CG36" s="27">
        <v>1668.2941260700741</v>
      </c>
      <c r="CH36" s="27">
        <v>1830.4131033495232</v>
      </c>
      <c r="CI36" s="27">
        <v>1833.1346722207254</v>
      </c>
    </row>
    <row r="37" spans="2:87" x14ac:dyDescent="0.25">
      <c r="B37" s="1" t="s">
        <v>48</v>
      </c>
      <c r="C37" s="18">
        <v>77949.630651340995</v>
      </c>
      <c r="D37" s="18">
        <v>67599.166666666672</v>
      </c>
      <c r="E37" s="18">
        <v>73250</v>
      </c>
      <c r="F37" s="18">
        <v>76487.704918032789</v>
      </c>
      <c r="G37" s="18">
        <v>76250.421521035591</v>
      </c>
      <c r="H37" s="18">
        <v>79822.399999999994</v>
      </c>
      <c r="I37" s="18">
        <v>77416.930379746831</v>
      </c>
      <c r="J37" s="18">
        <v>93373.304782298364</v>
      </c>
      <c r="K37" s="18">
        <v>130693.83262531861</v>
      </c>
      <c r="L37" s="18">
        <v>163657.63189333334</v>
      </c>
      <c r="M37" s="18">
        <v>183428.6271820449</v>
      </c>
      <c r="N37" s="18">
        <v>203109.18441971383</v>
      </c>
      <c r="O37" s="18">
        <v>227980.92450331125</v>
      </c>
      <c r="P37" s="18">
        <v>214769.96153846159</v>
      </c>
      <c r="Q37" s="18">
        <v>201598.7212449256</v>
      </c>
      <c r="R37" s="18">
        <v>259584.14367311072</v>
      </c>
      <c r="S37" s="18">
        <v>250100.22373540854</v>
      </c>
      <c r="T37" s="18">
        <v>190397.87974683545</v>
      </c>
      <c r="U37" s="18">
        <v>218460.41833333333</v>
      </c>
      <c r="V37" s="18">
        <v>236021.96484375</v>
      </c>
      <c r="W37" s="18">
        <v>209002.02466793166</v>
      </c>
      <c r="X37" s="18">
        <v>280089.63592248067</v>
      </c>
      <c r="Y37" s="18">
        <v>206575.69376470591</v>
      </c>
      <c r="Z37" s="18">
        <v>228986.34202702704</v>
      </c>
      <c r="AA37" s="18">
        <v>248132.38592792785</v>
      </c>
      <c r="AB37" s="18">
        <v>242312.54591503268</v>
      </c>
      <c r="AC37" s="18">
        <v>318440.19833574531</v>
      </c>
      <c r="AD37" s="18">
        <v>185563.37520938023</v>
      </c>
      <c r="AE37" s="18">
        <v>278830.75311846694</v>
      </c>
      <c r="AF37" s="18">
        <v>283949.90597421204</v>
      </c>
      <c r="AG37" s="18">
        <v>251152.06133655395</v>
      </c>
      <c r="AH37" s="18">
        <v>245873.87662671236</v>
      </c>
      <c r="AI37" s="18">
        <v>283664.60392405058</v>
      </c>
      <c r="AJ37" s="18">
        <v>252163.84297916669</v>
      </c>
      <c r="AK37" s="18">
        <v>267911.95759630197</v>
      </c>
      <c r="AL37" s="18">
        <v>277549.81985576922</v>
      </c>
      <c r="AM37" s="18">
        <v>291969.18096671952</v>
      </c>
      <c r="AN37" s="18">
        <v>170243.81590266875</v>
      </c>
      <c r="AO37" s="18">
        <v>251270.47366720517</v>
      </c>
      <c r="AP37" s="18">
        <v>280967.10483091784</v>
      </c>
      <c r="AQ37" s="18">
        <v>203538.81031719534</v>
      </c>
      <c r="AR37" s="18">
        <v>221002.18332312402</v>
      </c>
      <c r="AS37" s="18">
        <v>207669.42180094786</v>
      </c>
      <c r="AT37" s="18">
        <v>203882.0691318328</v>
      </c>
      <c r="AU37" s="18">
        <v>217342.2377382876</v>
      </c>
      <c r="AV37" s="18">
        <v>228636.98269890793</v>
      </c>
      <c r="AW37" s="18">
        <v>185732.36824956673</v>
      </c>
      <c r="AX37" s="18">
        <v>189218.80673758869</v>
      </c>
      <c r="AY37" s="18">
        <v>211386.12157453937</v>
      </c>
      <c r="AZ37" s="18">
        <v>254964.05043893127</v>
      </c>
      <c r="BA37" s="18">
        <v>205787.80163822527</v>
      </c>
      <c r="BB37" s="18">
        <v>224601.44557059961</v>
      </c>
      <c r="BC37" s="18">
        <v>222699.90159003829</v>
      </c>
      <c r="BD37" s="18">
        <v>196432.14065075925</v>
      </c>
      <c r="BE37" s="18">
        <v>159411.48842783505</v>
      </c>
      <c r="BF37" s="18">
        <v>98.970676449791981</v>
      </c>
      <c r="BG37" s="18">
        <v>224324.41748571434</v>
      </c>
      <c r="BH37" s="18">
        <v>207765.32574785102</v>
      </c>
      <c r="BI37" s="18">
        <v>195931.74613268609</v>
      </c>
      <c r="BJ37" s="18">
        <v>207093.06282711864</v>
      </c>
      <c r="BK37" s="18">
        <v>203423.19676896548</v>
      </c>
      <c r="BL37" s="18">
        <v>201437.87216230368</v>
      </c>
      <c r="BM37" s="18">
        <v>236834.9604457143</v>
      </c>
      <c r="BN37" s="18">
        <v>192053.1119357798</v>
      </c>
      <c r="BO37" s="18">
        <v>79903.325653594788</v>
      </c>
      <c r="BP37" s="18">
        <v>83210.447555555555</v>
      </c>
      <c r="BQ37" s="18">
        <v>132839.40858169933</v>
      </c>
      <c r="BR37" s="18">
        <v>91860.057307189549</v>
      </c>
      <c r="BS37" s="18">
        <v>115653.73469281047</v>
      </c>
      <c r="BT37" s="18">
        <v>99623.294758169955</v>
      </c>
      <c r="BU37" s="18">
        <v>207121.46862745102</v>
      </c>
      <c r="BV37" s="18">
        <v>171132.88656862744</v>
      </c>
      <c r="BW37" s="18">
        <v>149249.28716993466</v>
      </c>
      <c r="BX37" s="18">
        <v>241601.22522875821</v>
      </c>
      <c r="BY37" s="18">
        <v>173637.27804575165</v>
      </c>
      <c r="BZ37" s="18">
        <v>198119.59625490199</v>
      </c>
      <c r="CA37" s="18">
        <v>215165.17019607843</v>
      </c>
      <c r="CB37" s="18">
        <v>196277.79639869285</v>
      </c>
      <c r="CC37" s="18">
        <v>213652.73111111112</v>
      </c>
      <c r="CD37" s="18">
        <v>199956.71005228758</v>
      </c>
      <c r="CE37" s="18">
        <v>247746.34247712418</v>
      </c>
      <c r="CF37" s="18">
        <v>260729.65517647058</v>
      </c>
      <c r="CG37" s="18">
        <v>330009.24251633987</v>
      </c>
      <c r="CH37" s="18">
        <v>329820.5101372549</v>
      </c>
      <c r="CI37" s="18">
        <v>384252.19186928106</v>
      </c>
    </row>
    <row r="38" spans="2:87" x14ac:dyDescent="0.25">
      <c r="B38" s="1" t="s">
        <v>49</v>
      </c>
      <c r="C38" s="18">
        <v>854.50821605549038</v>
      </c>
      <c r="D38" s="18">
        <v>833.67251718806006</v>
      </c>
      <c r="E38" s="18">
        <v>939.18295660086562</v>
      </c>
      <c r="F38" s="18">
        <v>950.48993584889843</v>
      </c>
      <c r="G38" s="18">
        <v>1052.7544897164196</v>
      </c>
      <c r="H38" s="18">
        <v>1154.2760192741923</v>
      </c>
      <c r="I38" s="18">
        <v>932.5610041671797</v>
      </c>
      <c r="J38" s="18">
        <v>587.81068873875699</v>
      </c>
      <c r="K38" s="18">
        <v>553.68638321893968</v>
      </c>
      <c r="L38" s="18">
        <v>487.33570081332255</v>
      </c>
      <c r="M38" s="18">
        <v>399.66932260199223</v>
      </c>
      <c r="N38" s="18">
        <v>599.2253057238072</v>
      </c>
      <c r="O38" s="18">
        <v>613.85600136478593</v>
      </c>
      <c r="P38" s="18">
        <v>469.36046502376541</v>
      </c>
      <c r="Q38" s="18">
        <v>550.88436041171224</v>
      </c>
      <c r="R38" s="18">
        <v>526.02457601422236</v>
      </c>
      <c r="S38" s="18">
        <v>485.42108028903777</v>
      </c>
      <c r="T38" s="18">
        <v>412.41861037165455</v>
      </c>
      <c r="U38" s="18">
        <v>542.98281010261826</v>
      </c>
      <c r="V38" s="18">
        <v>649.52300409662939</v>
      </c>
      <c r="W38" s="18">
        <v>511.71630210531106</v>
      </c>
      <c r="X38" s="18">
        <v>389.88245345710283</v>
      </c>
      <c r="Y38" s="18">
        <v>455.2690651253389</v>
      </c>
      <c r="Z38" s="18">
        <v>339.11844500428344</v>
      </c>
      <c r="AA38" s="18">
        <v>335.29611583158078</v>
      </c>
      <c r="AB38" s="18">
        <v>415.10173457654224</v>
      </c>
      <c r="AC38" s="18">
        <v>438.45937342702769</v>
      </c>
      <c r="AD38" s="18">
        <v>404.26377414471102</v>
      </c>
      <c r="AE38" s="18">
        <v>380.39376787964915</v>
      </c>
      <c r="AF38" s="18">
        <v>435.27234693499702</v>
      </c>
      <c r="AG38" s="18">
        <v>542.21609427622616</v>
      </c>
      <c r="AH38" s="18">
        <v>455.67224156225484</v>
      </c>
      <c r="AI38" s="18">
        <v>509.96577179168628</v>
      </c>
      <c r="AJ38" s="18">
        <v>496.63310421847081</v>
      </c>
      <c r="AK38" s="18">
        <v>418.96379797731009</v>
      </c>
      <c r="AL38" s="18">
        <v>374.71913511313733</v>
      </c>
      <c r="AM38" s="18">
        <v>335.17776572950123</v>
      </c>
      <c r="AN38" s="18">
        <v>369.17567060857982</v>
      </c>
      <c r="AO38" s="18">
        <v>386.98551614063422</v>
      </c>
      <c r="AP38" s="18">
        <v>362.67982832514815</v>
      </c>
      <c r="AQ38" s="18">
        <v>416.16437820308306</v>
      </c>
      <c r="AR38" s="18">
        <v>336.8660760065834</v>
      </c>
      <c r="AS38" s="18">
        <v>250.7719611701348</v>
      </c>
      <c r="AT38" s="18">
        <v>224.01168572990238</v>
      </c>
      <c r="AU38" s="18">
        <v>224.09639288519287</v>
      </c>
      <c r="AV38" s="18">
        <v>253.68735480934174</v>
      </c>
      <c r="AW38" s="18">
        <v>249.71468548511885</v>
      </c>
      <c r="AX38" s="18">
        <v>281.46718155898066</v>
      </c>
      <c r="AY38" s="18">
        <v>293.32354871298088</v>
      </c>
      <c r="AZ38" s="18">
        <v>191.48160026296321</v>
      </c>
      <c r="BA38" s="18">
        <v>243.12844312799049</v>
      </c>
      <c r="BB38" s="18">
        <v>243.45977454617343</v>
      </c>
      <c r="BC38" s="18">
        <v>237.46309745775963</v>
      </c>
      <c r="BD38" s="18">
        <v>230.36237584844778</v>
      </c>
      <c r="BE38" s="18">
        <v>222.1991690356183</v>
      </c>
      <c r="BF38" s="18">
        <v>216.62389609738295</v>
      </c>
      <c r="BG38" s="18">
        <v>188.40835837615452</v>
      </c>
      <c r="BH38" s="18">
        <v>159.05714607672419</v>
      </c>
      <c r="BI38" s="18">
        <v>156.38096837508093</v>
      </c>
      <c r="BJ38" s="18">
        <v>174.51708064270713</v>
      </c>
      <c r="BK38" s="18">
        <v>167.86989914174708</v>
      </c>
      <c r="BL38" s="18">
        <v>99.277628574542064</v>
      </c>
      <c r="BM38" s="18">
        <v>97.05494792303881</v>
      </c>
      <c r="BN38" s="18">
        <v>69.183602108165928</v>
      </c>
      <c r="BO38" s="18">
        <v>98.590512206023547</v>
      </c>
      <c r="BP38" s="18">
        <v>159.83285901198366</v>
      </c>
      <c r="BQ38" s="18">
        <v>173.17237376250037</v>
      </c>
      <c r="BR38" s="18">
        <v>186.30811512672349</v>
      </c>
      <c r="BS38" s="18">
        <v>173.91504356043257</v>
      </c>
      <c r="BT38" s="18">
        <v>172.79435703279708</v>
      </c>
      <c r="BU38" s="18">
        <v>172.99888024088469</v>
      </c>
      <c r="BV38" s="18">
        <v>185.97919294810464</v>
      </c>
      <c r="BW38" s="18">
        <v>175.77230989047939</v>
      </c>
      <c r="BX38" s="18">
        <v>160.32233993461895</v>
      </c>
      <c r="BY38" s="18">
        <v>183.68442071240665</v>
      </c>
      <c r="BZ38" s="18">
        <v>173.22756259442664</v>
      </c>
      <c r="CA38" s="18">
        <v>167.64870692114911</v>
      </c>
      <c r="CB38" s="18">
        <v>192.0821851721924</v>
      </c>
      <c r="CC38" s="18">
        <v>194.23355989777446</v>
      </c>
      <c r="CD38" s="18">
        <v>189.29532671027965</v>
      </c>
      <c r="CE38" s="18">
        <v>177.09691094654804</v>
      </c>
      <c r="CF38" s="18">
        <v>184.16346525304948</v>
      </c>
      <c r="CG38" s="18">
        <v>190.1801631728533</v>
      </c>
      <c r="CH38" s="18">
        <v>205.99629764102494</v>
      </c>
      <c r="CI38" s="18">
        <v>208.34308351410422</v>
      </c>
    </row>
    <row r="39" spans="2:87" x14ac:dyDescent="0.25">
      <c r="B39" s="1" t="s">
        <v>50</v>
      </c>
      <c r="C39" s="18">
        <v>2426.7926269379977</v>
      </c>
      <c r="D39" s="18">
        <v>4078.2373264411017</v>
      </c>
      <c r="E39" s="18">
        <v>4358.6021965937662</v>
      </c>
      <c r="F39" s="18">
        <v>4918.2792536990755</v>
      </c>
      <c r="G39" s="18">
        <v>5474.5897101808578</v>
      </c>
      <c r="H39" s="18">
        <v>5623.1536154833966</v>
      </c>
      <c r="I39" s="18">
        <v>3423.5369058150254</v>
      </c>
      <c r="J39" s="18">
        <v>2959.9687332128806</v>
      </c>
      <c r="K39" s="18">
        <v>3098.3814027016915</v>
      </c>
      <c r="L39" s="18">
        <v>5362.2163825842772</v>
      </c>
      <c r="M39" s="18">
        <v>4508.9677535269775</v>
      </c>
      <c r="N39" s="18">
        <v>7069.9701528877513</v>
      </c>
      <c r="O39" s="18">
        <v>2393.0442066460491</v>
      </c>
      <c r="P39" s="18">
        <v>4300.1105025629804</v>
      </c>
      <c r="Q39" s="18">
        <v>5522.9148880629291</v>
      </c>
      <c r="R39" s="18">
        <v>4851.6208645774213</v>
      </c>
      <c r="S39" s="18">
        <v>4851.857126325016</v>
      </c>
      <c r="T39" s="18">
        <v>4854.0151091869729</v>
      </c>
      <c r="U39" s="18">
        <v>5328.2378885757553</v>
      </c>
      <c r="V39" s="18">
        <v>4663.5600142428848</v>
      </c>
      <c r="W39" s="18">
        <v>4799.35888662456</v>
      </c>
      <c r="X39" s="18">
        <v>5229.9787172109836</v>
      </c>
      <c r="Y39" s="18">
        <v>5486.2698958560759</v>
      </c>
      <c r="Z39" s="18">
        <v>5509.4376713021484</v>
      </c>
      <c r="AA39" s="18">
        <v>4986.1202382319725</v>
      </c>
      <c r="AB39" s="18">
        <v>5449.911174759176</v>
      </c>
      <c r="AC39" s="18">
        <v>5865.1333576644465</v>
      </c>
      <c r="AD39" s="18">
        <v>6377.0046052074222</v>
      </c>
      <c r="AE39" s="18">
        <v>6307.3156788030965</v>
      </c>
      <c r="AF39" s="18">
        <v>5078.9422457979235</v>
      </c>
      <c r="AG39" s="18">
        <v>6761.3880716810518</v>
      </c>
      <c r="AH39" s="18">
        <v>6750.5024596793846</v>
      </c>
      <c r="AI39" s="18">
        <v>7205.5147406268225</v>
      </c>
      <c r="AJ39" s="18">
        <v>4360.6159116095296</v>
      </c>
      <c r="AK39" s="18">
        <v>4566.6837311412746</v>
      </c>
      <c r="AL39" s="18">
        <v>4879.0699016410153</v>
      </c>
      <c r="AM39" s="18">
        <v>4173.1920378310269</v>
      </c>
      <c r="AN39" s="18">
        <v>4329.3047058956508</v>
      </c>
      <c r="AO39" s="18">
        <v>4302.1740426836541</v>
      </c>
      <c r="AP39" s="18">
        <v>4764.6238957404912</v>
      </c>
      <c r="AQ39" s="18">
        <v>4265.401331653321</v>
      </c>
      <c r="AR39" s="18">
        <v>3952.539282172791</v>
      </c>
      <c r="AS39" s="18">
        <v>3471.1242623523704</v>
      </c>
      <c r="AT39" s="18">
        <v>3490.746333973997</v>
      </c>
      <c r="AU39" s="18">
        <v>3702.511017112121</v>
      </c>
      <c r="AV39" s="18">
        <v>3748.2994979126438</v>
      </c>
      <c r="AW39" s="18">
        <v>3527.3723092212076</v>
      </c>
      <c r="AX39" s="18">
        <v>3879.0095120744209</v>
      </c>
      <c r="AY39" s="18">
        <v>3759.8857035338378</v>
      </c>
      <c r="AZ39" s="18">
        <v>3564.7495699778333</v>
      </c>
      <c r="BA39" s="18">
        <v>4024.1767008281017</v>
      </c>
      <c r="BB39" s="18">
        <v>3878.5752813679214</v>
      </c>
      <c r="BC39" s="18">
        <v>3897.1342655372996</v>
      </c>
      <c r="BD39" s="18">
        <v>3273.6943446684345</v>
      </c>
      <c r="BE39" s="18">
        <v>4277.2006207681206</v>
      </c>
      <c r="BF39" s="18">
        <v>4716.4877735612608</v>
      </c>
      <c r="BG39" s="18">
        <v>4165.6951141343297</v>
      </c>
      <c r="BH39" s="18">
        <v>4095.5330076152522</v>
      </c>
      <c r="BI39" s="18">
        <v>3413.7369848308308</v>
      </c>
      <c r="BJ39" s="18">
        <v>3870.2750347647502</v>
      </c>
      <c r="BK39" s="18">
        <v>3916.8752941435819</v>
      </c>
      <c r="BL39" s="18">
        <v>3621.7131484181728</v>
      </c>
      <c r="BM39" s="18">
        <v>4008.9386541047206</v>
      </c>
      <c r="BN39" s="18">
        <v>3879.4123828567613</v>
      </c>
      <c r="BO39" s="18">
        <v>3993.7012500211335</v>
      </c>
      <c r="BP39" s="18">
        <v>3839.5124050528757</v>
      </c>
      <c r="BQ39" s="18">
        <v>3868.9451070897721</v>
      </c>
      <c r="BR39" s="18">
        <v>3947.4029997461348</v>
      </c>
      <c r="BS39" s="18">
        <v>3838.0878427616249</v>
      </c>
      <c r="BT39" s="18">
        <v>3862.8993835210217</v>
      </c>
      <c r="BU39" s="18">
        <v>3647.6831191696242</v>
      </c>
      <c r="BV39" s="18">
        <v>3690.9877461242927</v>
      </c>
      <c r="BW39" s="18">
        <v>3581.0713104834253</v>
      </c>
      <c r="BX39" s="18">
        <v>3197.0544881147002</v>
      </c>
      <c r="BY39" s="18">
        <v>3608.1170790428127</v>
      </c>
      <c r="BZ39" s="18">
        <v>3390.5072261332543</v>
      </c>
      <c r="CA39" s="18">
        <v>3307.2872938675446</v>
      </c>
      <c r="CB39" s="18">
        <v>3771.9027408359552</v>
      </c>
      <c r="CC39" s="18">
        <v>3817.9097824163623</v>
      </c>
      <c r="CD39" s="18">
        <v>3707.8196955792973</v>
      </c>
      <c r="CE39" s="18">
        <v>3447.5488853406036</v>
      </c>
      <c r="CF39" s="18">
        <v>3534.3452989205234</v>
      </c>
      <c r="CG39" s="18">
        <v>3522.7087888451774</v>
      </c>
      <c r="CH39" s="18">
        <v>3861.165548265802</v>
      </c>
      <c r="CI39" s="18">
        <v>3797.8966090929589</v>
      </c>
    </row>
    <row r="40" spans="2:87" x14ac:dyDescent="0.25"/>
    <row r="41" spans="2:87" x14ac:dyDescent="0.25">
      <c r="B41" s="21" t="s">
        <v>51</v>
      </c>
      <c r="C41" s="17">
        <v>252.63484205387675</v>
      </c>
      <c r="D41" s="17">
        <v>245.22911010659678</v>
      </c>
      <c r="E41" s="17">
        <v>228.91293435005892</v>
      </c>
      <c r="F41" s="17">
        <v>230.99713968638216</v>
      </c>
      <c r="G41" s="17">
        <v>242.99825715014231</v>
      </c>
      <c r="H41" s="17">
        <v>238.95365161262282</v>
      </c>
      <c r="I41" s="17">
        <v>194.71034733357828</v>
      </c>
      <c r="J41" s="17">
        <v>149.92194386731219</v>
      </c>
      <c r="K41" s="17">
        <v>141.12020287621644</v>
      </c>
      <c r="L41" s="17">
        <v>86.570225477837326</v>
      </c>
      <c r="M41" s="17">
        <v>61.570404316101502</v>
      </c>
      <c r="N41" s="17">
        <v>57.900700061105233</v>
      </c>
      <c r="O41" s="17">
        <v>67.169216329802282</v>
      </c>
      <c r="P41" s="17">
        <v>69.88363470615478</v>
      </c>
      <c r="Q41" s="17">
        <v>92.979909910928299</v>
      </c>
      <c r="R41" s="17">
        <v>98.547630410216698</v>
      </c>
      <c r="S41" s="17">
        <v>105.74692635525399</v>
      </c>
      <c r="T41" s="17">
        <v>114.50438257439566</v>
      </c>
      <c r="U41" s="17">
        <v>125.09430657223795</v>
      </c>
      <c r="V41" s="17">
        <v>130.53118311700797</v>
      </c>
      <c r="W41" s="17">
        <v>129.67228724804309</v>
      </c>
      <c r="X41" s="17">
        <v>115.68413779590546</v>
      </c>
      <c r="Y41" s="17">
        <v>127.86449345637469</v>
      </c>
      <c r="Z41" s="17">
        <v>145.69052542147261</v>
      </c>
      <c r="AA41" s="17">
        <v>238.31760615268527</v>
      </c>
      <c r="AB41" s="17">
        <v>145.87520156828887</v>
      </c>
      <c r="AC41" s="17">
        <v>166.59837483871868</v>
      </c>
      <c r="AD41" s="17">
        <v>158.2897405055144</v>
      </c>
      <c r="AE41" s="17">
        <v>181.21511446583824</v>
      </c>
      <c r="AF41" s="17">
        <v>205.44335282050471</v>
      </c>
      <c r="AG41" s="17">
        <v>225.21681475508973</v>
      </c>
      <c r="AH41" s="17">
        <v>211.98279460271169</v>
      </c>
      <c r="AI41" s="17">
        <v>205.75706086103904</v>
      </c>
      <c r="AJ41" s="17">
        <v>194.95821442355185</v>
      </c>
      <c r="AK41" s="17">
        <v>174.0576773527865</v>
      </c>
      <c r="AL41" s="17">
        <v>183.21127085262501</v>
      </c>
      <c r="AM41" s="17">
        <v>183.80560351493855</v>
      </c>
      <c r="AN41" s="17">
        <v>194.81926355488775</v>
      </c>
      <c r="AO41" s="17">
        <v>274.28813029350289</v>
      </c>
      <c r="AP41" s="17">
        <v>198.18660315397304</v>
      </c>
      <c r="AQ41" s="17">
        <v>209.3282632375512</v>
      </c>
      <c r="AR41" s="17">
        <v>212.11484581760223</v>
      </c>
      <c r="AS41" s="17">
        <v>193.99728522372419</v>
      </c>
      <c r="AT41" s="17">
        <v>207.27554507162225</v>
      </c>
      <c r="AU41" s="17">
        <v>200.40719157524285</v>
      </c>
      <c r="AV41" s="17">
        <v>191.78030569034274</v>
      </c>
      <c r="AW41" s="17">
        <v>182.31862907262314</v>
      </c>
      <c r="AX41" s="17">
        <v>219.89055126968844</v>
      </c>
      <c r="AY41" s="17">
        <v>212.94908929649247</v>
      </c>
      <c r="AZ41" s="17">
        <v>223.61322545756988</v>
      </c>
      <c r="BA41" s="17">
        <v>256.19137431613194</v>
      </c>
      <c r="BB41" s="17">
        <v>281.19229473177393</v>
      </c>
      <c r="BC41" s="17">
        <v>290.61771165951444</v>
      </c>
      <c r="BD41" s="17">
        <v>232.41187906938353</v>
      </c>
      <c r="BE41" s="17">
        <v>329.58639846384386</v>
      </c>
      <c r="BF41" s="17">
        <v>352.95049965063237</v>
      </c>
      <c r="BG41" s="17">
        <v>358.00935237903099</v>
      </c>
      <c r="BH41" s="17">
        <v>389.84074456605833</v>
      </c>
      <c r="BI41" s="17">
        <v>401.06526476713287</v>
      </c>
      <c r="BJ41" s="17">
        <v>460.91967646303169</v>
      </c>
      <c r="BK41" s="17">
        <v>481.80542411867282</v>
      </c>
      <c r="BL41" s="17">
        <v>466.71655509503859</v>
      </c>
      <c r="BM41" s="17">
        <v>532.89032428909684</v>
      </c>
      <c r="BN41" s="17">
        <v>519.9277756094931</v>
      </c>
      <c r="BO41" s="17">
        <v>555.63234126113036</v>
      </c>
      <c r="BP41" s="17">
        <v>482.1866640159468</v>
      </c>
      <c r="BQ41" s="17">
        <v>552.09953418676014</v>
      </c>
      <c r="BR41" s="17">
        <v>491.73883358703671</v>
      </c>
      <c r="BS41" s="17">
        <v>440.70599428647307</v>
      </c>
      <c r="BT41" s="17">
        <v>431.99416743129922</v>
      </c>
      <c r="BU41" s="17">
        <v>448.7972900651514</v>
      </c>
      <c r="BV41" s="17">
        <v>474.74815203495916</v>
      </c>
      <c r="BW41" s="17">
        <v>459.59974448614827</v>
      </c>
      <c r="BX41" s="17">
        <v>434.39892779965396</v>
      </c>
      <c r="BY41" s="17">
        <v>518.7609769099189</v>
      </c>
      <c r="BZ41" s="17">
        <v>509.33573536542184</v>
      </c>
      <c r="CA41" s="17">
        <v>513.02734852791923</v>
      </c>
      <c r="CB41" s="17">
        <v>530.96179632593817</v>
      </c>
      <c r="CC41" s="17">
        <v>652.92229635027149</v>
      </c>
      <c r="CD41" s="17">
        <v>694.18680378447891</v>
      </c>
      <c r="CE41" s="17">
        <v>677.63076531224169</v>
      </c>
      <c r="CF41" s="17">
        <v>709.7397515714116</v>
      </c>
      <c r="CG41" s="17">
        <v>674.30679491985177</v>
      </c>
      <c r="CH41" s="17">
        <v>720.00913553807175</v>
      </c>
      <c r="CI41" s="17">
        <v>714.54618306360794</v>
      </c>
    </row>
    <row r="42" spans="2:87" x14ac:dyDescent="0.25">
      <c r="B42" s="34" t="s">
        <v>52</v>
      </c>
      <c r="C42" s="18">
        <v>78647.535732933902</v>
      </c>
      <c r="D42" s="18">
        <v>85109.020833333328</v>
      </c>
      <c r="E42" s="18">
        <v>73062.813953488367</v>
      </c>
      <c r="F42" s="18">
        <v>77320.281851943422</v>
      </c>
      <c r="G42" s="18">
        <v>80950.276136073619</v>
      </c>
      <c r="H42" s="18">
        <v>77503.325545601852</v>
      </c>
      <c r="I42" s="18">
        <v>85368.1964325031</v>
      </c>
      <c r="J42" s="18">
        <v>74702.915169843152</v>
      </c>
      <c r="K42" s="18">
        <v>82703.696838553267</v>
      </c>
      <c r="L42" s="18">
        <v>15910.503192741091</v>
      </c>
      <c r="M42" s="18">
        <v>4494.7183515014058</v>
      </c>
      <c r="N42" s="18">
        <v>4794.1816993569055</v>
      </c>
      <c r="O42" s="18">
        <v>4791.9430619594705</v>
      </c>
      <c r="P42" s="18">
        <v>5626.1873359031833</v>
      </c>
      <c r="Q42" s="18">
        <v>5203.3122819108221</v>
      </c>
      <c r="R42" s="18">
        <v>6466.6357161930518</v>
      </c>
      <c r="S42" s="18">
        <v>8148.7308801577647</v>
      </c>
      <c r="T42" s="18">
        <v>7937.5838226223032</v>
      </c>
      <c r="U42" s="18">
        <v>8348.5287974017629</v>
      </c>
      <c r="V42" s="18">
        <v>11801.111396484375</v>
      </c>
      <c r="W42" s="18">
        <v>10040.431149491715</v>
      </c>
      <c r="X42" s="18">
        <v>9434.1085271317825</v>
      </c>
      <c r="Y42" s="18">
        <v>11761.240500296653</v>
      </c>
      <c r="Z42" s="18">
        <v>10582.350045751336</v>
      </c>
      <c r="AA42" s="18">
        <v>11504.271057232234</v>
      </c>
      <c r="AB42" s="18">
        <v>10594.974684210867</v>
      </c>
      <c r="AC42" s="18">
        <v>13186.727442866762</v>
      </c>
      <c r="AD42" s="18">
        <v>13863.918540888912</v>
      </c>
      <c r="AE42" s="18">
        <v>13658.782802800686</v>
      </c>
      <c r="AF42" s="18">
        <v>11558.656225477245</v>
      </c>
      <c r="AG42" s="18">
        <v>14245.187053702879</v>
      </c>
      <c r="AH42" s="18">
        <v>14010.004115874792</v>
      </c>
      <c r="AI42" s="18">
        <v>15347.571484448479</v>
      </c>
      <c r="AJ42" s="18">
        <v>12032.87982053911</v>
      </c>
      <c r="AK42" s="18">
        <v>16243.451463790447</v>
      </c>
      <c r="AL42" s="18">
        <v>17350.111610406475</v>
      </c>
      <c r="AM42" s="18">
        <v>17283.135909278131</v>
      </c>
      <c r="AN42" s="18">
        <v>17335.785553358775</v>
      </c>
      <c r="AO42" s="18">
        <v>18407.259831704752</v>
      </c>
      <c r="AP42" s="18">
        <v>22028.416165913386</v>
      </c>
      <c r="AQ42" s="18">
        <v>22740.464877359704</v>
      </c>
      <c r="AR42" s="18">
        <v>23385.578910613414</v>
      </c>
      <c r="AS42" s="18">
        <v>23159.481370434973</v>
      </c>
      <c r="AT42" s="18">
        <v>23028.93003352969</v>
      </c>
      <c r="AU42" s="18">
        <v>24121.304534479335</v>
      </c>
      <c r="AV42" s="18">
        <v>24393.117993409043</v>
      </c>
      <c r="AW42" s="18">
        <v>18910.923142771509</v>
      </c>
      <c r="AX42" s="18">
        <v>19482.2695035461</v>
      </c>
      <c r="AY42" s="18">
        <v>23865.996649916247</v>
      </c>
      <c r="AZ42" s="18">
        <v>18352.458048697998</v>
      </c>
      <c r="BA42" s="18">
        <v>19920.088308351038</v>
      </c>
      <c r="BB42" s="18">
        <v>24456.551363177248</v>
      </c>
      <c r="BC42" s="18">
        <v>24555.017016164649</v>
      </c>
      <c r="BD42" s="18">
        <v>23207.810379173876</v>
      </c>
      <c r="BE42" s="18">
        <v>21038.778094689729</v>
      </c>
      <c r="BF42" s="18">
        <v>6.7191225759765425</v>
      </c>
      <c r="BG42" s="18">
        <v>19551.61145830643</v>
      </c>
      <c r="BH42" s="18">
        <v>19507.163323782235</v>
      </c>
      <c r="BI42" s="18">
        <v>17573.536019685267</v>
      </c>
      <c r="BJ42" s="18">
        <v>17333.270506548364</v>
      </c>
      <c r="BK42" s="18">
        <v>17011.270702334918</v>
      </c>
      <c r="BL42" s="18">
        <v>7164.145799661047</v>
      </c>
      <c r="BM42" s="18">
        <v>4526.8782932595122</v>
      </c>
      <c r="BN42" s="18">
        <v>13587.995195634632</v>
      </c>
      <c r="BO42" s="41">
        <v>0</v>
      </c>
      <c r="BP42" s="41">
        <v>0</v>
      </c>
      <c r="BQ42" s="41">
        <v>0</v>
      </c>
      <c r="BR42" s="41">
        <v>0</v>
      </c>
      <c r="BS42" s="41">
        <v>0</v>
      </c>
      <c r="BT42" s="41">
        <v>0</v>
      </c>
      <c r="BU42" s="41">
        <v>0</v>
      </c>
      <c r="BV42" s="41">
        <v>0</v>
      </c>
      <c r="BW42" s="41">
        <v>0</v>
      </c>
      <c r="BX42" s="41">
        <v>0</v>
      </c>
      <c r="BY42" s="41">
        <v>0</v>
      </c>
      <c r="BZ42" s="41">
        <v>0</v>
      </c>
      <c r="CA42" s="41">
        <v>0</v>
      </c>
      <c r="CB42" s="41">
        <v>0</v>
      </c>
      <c r="CC42" s="41">
        <v>0</v>
      </c>
      <c r="CD42" s="41">
        <v>0</v>
      </c>
      <c r="CE42" s="41">
        <v>0</v>
      </c>
      <c r="CF42" s="41">
        <v>0</v>
      </c>
      <c r="CG42" s="41">
        <v>0</v>
      </c>
      <c r="CH42" s="41">
        <v>0</v>
      </c>
      <c r="CI42" s="41">
        <v>0</v>
      </c>
    </row>
    <row r="43" spans="2:87" x14ac:dyDescent="0.25">
      <c r="B43" s="34" t="s">
        <v>53</v>
      </c>
      <c r="C43" s="18">
        <v>12.368347575815777</v>
      </c>
      <c r="D43" s="18">
        <v>8.1037705968760836</v>
      </c>
      <c r="E43" s="18">
        <v>10.471176994766616</v>
      </c>
      <c r="F43" s="18">
        <v>9.8950241882687457</v>
      </c>
      <c r="G43" s="18">
        <v>10.884500749260505</v>
      </c>
      <c r="H43" s="18">
        <v>13.019459581307823</v>
      </c>
      <c r="I43" s="18">
        <v>10.743911459734276</v>
      </c>
      <c r="J43" s="18">
        <v>5.4983287007393828</v>
      </c>
      <c r="K43" s="18">
        <v>10.038947490855946</v>
      </c>
      <c r="L43" s="18">
        <v>35.972843533764795</v>
      </c>
      <c r="M43" s="18">
        <v>10.316040057701379</v>
      </c>
      <c r="N43" s="18">
        <v>14.764221932608152</v>
      </c>
      <c r="O43" s="18">
        <v>12.200033504093385</v>
      </c>
      <c r="P43" s="18">
        <v>11.647560777400253</v>
      </c>
      <c r="Q43" s="18">
        <v>14.993063455248917</v>
      </c>
      <c r="R43" s="18">
        <v>14.543718050746216</v>
      </c>
      <c r="S43" s="18">
        <v>17.177956894723415</v>
      </c>
      <c r="T43" s="18">
        <v>17.310223977700431</v>
      </c>
      <c r="U43" s="18">
        <v>19.559633174330845</v>
      </c>
      <c r="V43" s="18">
        <v>21.189864056558591</v>
      </c>
      <c r="W43" s="18">
        <v>19.160014158170952</v>
      </c>
      <c r="X43" s="18">
        <v>17.041726774252066</v>
      </c>
      <c r="Y43" s="18">
        <v>18.668825919589572</v>
      </c>
      <c r="Z43" s="18">
        <v>18.816246759573293</v>
      </c>
      <c r="AA43" s="18">
        <v>23.800652718471323</v>
      </c>
      <c r="AB43" s="18">
        <v>20.24485143544964</v>
      </c>
      <c r="AC43" s="18">
        <v>23.270364710079775</v>
      </c>
      <c r="AD43" s="18">
        <v>26.350060905835065</v>
      </c>
      <c r="AE43" s="18">
        <v>24.137224716835121</v>
      </c>
      <c r="AF43" s="18">
        <v>29.553303301118568</v>
      </c>
      <c r="AG43" s="18">
        <v>32.842561701688737</v>
      </c>
      <c r="AH43" s="18">
        <v>27.345407173130944</v>
      </c>
      <c r="AI43" s="18">
        <v>30.745911737049521</v>
      </c>
      <c r="AJ43" s="18">
        <v>37.529913179551436</v>
      </c>
      <c r="AK43" s="18">
        <v>24.962740397471546</v>
      </c>
      <c r="AL43" s="18">
        <v>26.832949206168784</v>
      </c>
      <c r="AM43" s="18">
        <v>18.046211875048304</v>
      </c>
      <c r="AN43" s="18">
        <v>18.247221570264422</v>
      </c>
      <c r="AO43" s="18">
        <v>18.264096404031292</v>
      </c>
      <c r="AP43" s="18">
        <v>17.920810433764856</v>
      </c>
      <c r="AQ43" s="18">
        <v>27.415747272324001</v>
      </c>
      <c r="AR43" s="18">
        <v>26.993840154694109</v>
      </c>
      <c r="AS43" s="18">
        <v>23.221993682624731</v>
      </c>
      <c r="AT43" s="18">
        <v>25.436919852210199</v>
      </c>
      <c r="AU43" s="18">
        <v>23.663797532244935</v>
      </c>
      <c r="AV43" s="18">
        <v>24.482396438508843</v>
      </c>
      <c r="AW43" s="18">
        <v>26.963803633398804</v>
      </c>
      <c r="AX43" s="18">
        <v>32.98101341364621</v>
      </c>
      <c r="AY43" s="18">
        <v>28.353199706068835</v>
      </c>
      <c r="AZ43" s="18">
        <v>22.706872515078018</v>
      </c>
      <c r="BA43" s="18">
        <v>20.958161005412716</v>
      </c>
      <c r="BB43" s="18">
        <v>20.718583455975757</v>
      </c>
      <c r="BC43" s="18">
        <v>20.533245641389293</v>
      </c>
      <c r="BD43" s="18">
        <v>16.451235102440894</v>
      </c>
      <c r="BE43" s="18">
        <v>21.856231650146476</v>
      </c>
      <c r="BF43" s="18">
        <v>21.375159740182884</v>
      </c>
      <c r="BG43" s="18">
        <v>20.718224069146729</v>
      </c>
      <c r="BH43" s="18">
        <v>22.117014157375163</v>
      </c>
      <c r="BI43" s="18">
        <v>23.825491933220118</v>
      </c>
      <c r="BJ43" s="18">
        <v>27.231174347931994</v>
      </c>
      <c r="BK43" s="18">
        <v>26.582632643178997</v>
      </c>
      <c r="BL43" s="18">
        <v>23.563882244457265</v>
      </c>
      <c r="BM43" s="18">
        <v>23.389228691798394</v>
      </c>
      <c r="BN43" s="18">
        <v>22.950650533086719</v>
      </c>
      <c r="BO43" s="18">
        <v>25.54699305675879</v>
      </c>
      <c r="BP43" s="18">
        <v>23.559289624108658</v>
      </c>
      <c r="BQ43" s="18">
        <v>27.918753472504026</v>
      </c>
      <c r="BR43" s="18">
        <v>25.713991653623246</v>
      </c>
      <c r="BS43" s="18">
        <v>22.408917520095393</v>
      </c>
      <c r="BT43" s="18">
        <v>21.025455856149573</v>
      </c>
      <c r="BU43" s="18">
        <v>25.072947227914071</v>
      </c>
      <c r="BV43" s="18">
        <v>27.167077241435226</v>
      </c>
      <c r="BW43" s="18">
        <v>26.31135387937946</v>
      </c>
      <c r="BX43" s="18">
        <v>25.387694971890681</v>
      </c>
      <c r="BY43" s="18">
        <v>30.067062789431546</v>
      </c>
      <c r="BZ43" s="18">
        <v>29.701192814312993</v>
      </c>
      <c r="CA43" s="18">
        <v>29.683915647185387</v>
      </c>
      <c r="CB43" s="18">
        <v>34.848724087285085</v>
      </c>
      <c r="CC43" s="18">
        <v>37.703365921854285</v>
      </c>
      <c r="CD43" s="18">
        <v>40.040936315148926</v>
      </c>
      <c r="CE43" s="18">
        <v>39.555241848024124</v>
      </c>
      <c r="CF43" s="18">
        <v>41.202223128867352</v>
      </c>
      <c r="CG43" s="18">
        <v>39.767784923925539</v>
      </c>
      <c r="CH43" s="18">
        <v>42.254369432048634</v>
      </c>
      <c r="CI43" s="18">
        <v>42.208264197975346</v>
      </c>
    </row>
    <row r="44" spans="2:87" x14ac:dyDescent="0.25">
      <c r="B44" s="34" t="s">
        <v>54</v>
      </c>
      <c r="C44" s="18">
        <v>42.817165745668284</v>
      </c>
      <c r="D44" s="18">
        <v>88.662425843529846</v>
      </c>
      <c r="E44" s="18">
        <v>105.54153067499172</v>
      </c>
      <c r="F44" s="18">
        <v>117.81351531976146</v>
      </c>
      <c r="G44" s="18">
        <v>140.66927130656003</v>
      </c>
      <c r="H44" s="18">
        <v>136.18611705504739</v>
      </c>
      <c r="I44" s="18">
        <v>71.604300497558924</v>
      </c>
      <c r="J44" s="18">
        <v>104.85106409879043</v>
      </c>
      <c r="K44" s="18">
        <v>153.59971927225232</v>
      </c>
      <c r="L44" s="18">
        <v>188.53837914468659</v>
      </c>
      <c r="M44" s="18">
        <v>232.74918029471928</v>
      </c>
      <c r="N44" s="18">
        <v>451.57672458567038</v>
      </c>
      <c r="O44" s="18">
        <v>150.20035092745115</v>
      </c>
      <c r="P44" s="18">
        <v>332.71580479020963</v>
      </c>
      <c r="Q44" s="18">
        <v>362.41377398054465</v>
      </c>
      <c r="R44" s="18">
        <v>378.64908828245234</v>
      </c>
      <c r="S44" s="18">
        <v>396.23540201778695</v>
      </c>
      <c r="T44" s="18">
        <v>425.62669159695389</v>
      </c>
      <c r="U44" s="18">
        <v>442.75825149077514</v>
      </c>
      <c r="V44" s="18">
        <v>462.64084604412875</v>
      </c>
      <c r="W44" s="18">
        <v>508.83045038123868</v>
      </c>
      <c r="X44" s="18">
        <v>459.33159667137198</v>
      </c>
      <c r="Y44" s="18">
        <v>454.33525137059348</v>
      </c>
      <c r="Z44" s="18">
        <v>513.80289570784339</v>
      </c>
      <c r="AA44" s="18">
        <v>811.14207246125443</v>
      </c>
      <c r="AB44" s="18">
        <v>440.05853193825084</v>
      </c>
      <c r="AC44" s="18">
        <v>506.63324551982225</v>
      </c>
      <c r="AD44" s="18">
        <v>486.00816992991508</v>
      </c>
      <c r="AE44" s="18">
        <v>578.86708806819536</v>
      </c>
      <c r="AF44" s="18">
        <v>637.07955779260578</v>
      </c>
      <c r="AG44" s="18">
        <v>707.71351359158803</v>
      </c>
      <c r="AH44" s="18">
        <v>610.88144619159641</v>
      </c>
      <c r="AI44" s="18">
        <v>620.07146683730423</v>
      </c>
      <c r="AJ44" s="18">
        <v>421.75972888645498</v>
      </c>
      <c r="AK44" s="18">
        <v>469.63272890746731</v>
      </c>
      <c r="AL44" s="18">
        <v>480.80008594039083</v>
      </c>
      <c r="AM44" s="18">
        <v>442.24063069870886</v>
      </c>
      <c r="AN44" s="18">
        <v>475.17062644741748</v>
      </c>
      <c r="AO44" s="18">
        <v>469.97324977961472</v>
      </c>
      <c r="AP44" s="18">
        <v>510.41948357570391</v>
      </c>
      <c r="AQ44" s="18">
        <v>483.54099763115329</v>
      </c>
      <c r="AR44" s="18">
        <v>468.36445627844512</v>
      </c>
      <c r="AS44" s="18">
        <v>470.7981727654423</v>
      </c>
      <c r="AT44" s="18">
        <v>495.86414989816933</v>
      </c>
      <c r="AU44" s="18">
        <v>462.14426006151609</v>
      </c>
      <c r="AV44" s="18">
        <v>462.21590071890432</v>
      </c>
      <c r="AW44" s="18">
        <v>433.87004082985771</v>
      </c>
      <c r="AX44" s="18">
        <v>524.56405560095038</v>
      </c>
      <c r="AY44" s="18">
        <v>510.76649397343658</v>
      </c>
      <c r="AZ44" s="18">
        <v>563.96598278969475</v>
      </c>
      <c r="BA44" s="18">
        <v>658.54047995908525</v>
      </c>
      <c r="BB44" s="18">
        <v>646.56457753466145</v>
      </c>
      <c r="BC44" s="18">
        <v>662.97631135664722</v>
      </c>
      <c r="BD44" s="18">
        <v>518.93345477194305</v>
      </c>
      <c r="BE44" s="18">
        <v>766.8808150914515</v>
      </c>
      <c r="BF44" s="18">
        <v>879.9176778742036</v>
      </c>
      <c r="BG44" s="18">
        <v>858.04580539924484</v>
      </c>
      <c r="BH44" s="18">
        <v>934.2432746319123</v>
      </c>
      <c r="BI44" s="18">
        <v>966.1315009946461</v>
      </c>
      <c r="BJ44" s="18">
        <v>1119.1059441887555</v>
      </c>
      <c r="BK44" s="18">
        <v>1172.7016863296888</v>
      </c>
      <c r="BL44" s="18">
        <v>1146.4349613425393</v>
      </c>
      <c r="BM44" s="18">
        <v>1309.1174966669307</v>
      </c>
      <c r="BN44" s="18">
        <v>1279.7485507003632</v>
      </c>
      <c r="BO44" s="18">
        <v>1338.3323376661249</v>
      </c>
      <c r="BP44" s="18">
        <v>1184.4436444671483</v>
      </c>
      <c r="BQ44" s="18">
        <v>1279.1010522364131</v>
      </c>
      <c r="BR44" s="18">
        <v>1118.0886306647722</v>
      </c>
      <c r="BS44" s="18">
        <v>1034.016841058248</v>
      </c>
      <c r="BT44" s="18">
        <v>1014.8234493358233</v>
      </c>
      <c r="BU44" s="18">
        <v>1057.7482607946279</v>
      </c>
      <c r="BV44" s="18">
        <v>1094.9523835217558</v>
      </c>
      <c r="BW44" s="18">
        <v>1071.906594995806</v>
      </c>
      <c r="BX44" s="18">
        <v>1016.6439880754535</v>
      </c>
      <c r="BY44" s="18">
        <v>1205.1434440953649</v>
      </c>
      <c r="BZ44" s="18">
        <v>1181.3054849963735</v>
      </c>
      <c r="CA44" s="18">
        <v>1170.0795554538288</v>
      </c>
      <c r="CB44" s="18">
        <v>1369.137996802184</v>
      </c>
      <c r="CC44" s="18">
        <v>1474.8461766074872</v>
      </c>
      <c r="CD44" s="18">
        <v>1571.9904777166885</v>
      </c>
      <c r="CE44" s="18">
        <v>1552.8883471965662</v>
      </c>
      <c r="CF44" s="18">
        <v>1601.9927107288925</v>
      </c>
      <c r="CG44" s="18">
        <v>1503.3209253024079</v>
      </c>
      <c r="CH44" s="18">
        <v>1601.4216996637681</v>
      </c>
      <c r="CI44" s="18">
        <v>1565.8743111475217</v>
      </c>
    </row>
    <row r="45" spans="2:87" x14ac:dyDescent="0.25">
      <c r="B45" s="2"/>
    </row>
    <row r="46" spans="2:87" x14ac:dyDescent="0.25">
      <c r="B46" s="2"/>
    </row>
    <row r="47" spans="2:87" x14ac:dyDescent="0.25">
      <c r="B47" s="21" t="s">
        <v>33</v>
      </c>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row>
    <row r="48" spans="2:87" x14ac:dyDescent="0.25">
      <c r="B48" s="1" t="s">
        <v>15</v>
      </c>
      <c r="C48" s="37">
        <v>0.53631279496937612</v>
      </c>
      <c r="D48" s="37">
        <v>0.49934230960178672</v>
      </c>
      <c r="E48" s="37">
        <v>0.53197488596362119</v>
      </c>
      <c r="F48" s="37">
        <v>0.51787223010064665</v>
      </c>
      <c r="G48" s="37">
        <v>0.52388315977567346</v>
      </c>
      <c r="H48" s="37">
        <v>0.52169802296714962</v>
      </c>
      <c r="I48" s="37">
        <v>0.48070884420670984</v>
      </c>
      <c r="J48" s="37">
        <v>0.48791682600468023</v>
      </c>
      <c r="K48" s="37">
        <v>0.34959506336677221</v>
      </c>
      <c r="L48" s="37">
        <v>0.31874810465774034</v>
      </c>
      <c r="M48" s="37">
        <v>0.33215208742215274</v>
      </c>
      <c r="N48" s="37">
        <v>0.42737081864613702</v>
      </c>
      <c r="O48" s="37">
        <v>0.47083614939243756</v>
      </c>
      <c r="P48" s="37">
        <v>0.42408543487887684</v>
      </c>
      <c r="Q48" s="37">
        <v>0.42179262958729924</v>
      </c>
      <c r="R48" s="37">
        <v>0.46825365405891139</v>
      </c>
      <c r="S48" s="37">
        <v>0.48309124957467536</v>
      </c>
      <c r="T48" s="37">
        <v>0.47529820351582303</v>
      </c>
      <c r="U48" s="37">
        <v>0.51413207104397851</v>
      </c>
      <c r="V48" s="37">
        <v>0.57187007164369308</v>
      </c>
      <c r="W48" s="37">
        <v>0.55116493829884405</v>
      </c>
      <c r="X48" s="37">
        <v>0.53799352087901708</v>
      </c>
      <c r="Y48" s="37">
        <v>0.55909613752221432</v>
      </c>
      <c r="Z48" s="37">
        <v>0.5968152097763586</v>
      </c>
      <c r="AA48" s="37">
        <v>0.60013805204447657</v>
      </c>
      <c r="AB48" s="37">
        <v>0.53662453302896251</v>
      </c>
      <c r="AC48" s="37">
        <v>0.5616136987055963</v>
      </c>
      <c r="AD48" s="37">
        <v>0.54556923200881413</v>
      </c>
      <c r="AE48" s="37">
        <v>0.56917023683340295</v>
      </c>
      <c r="AF48" s="37">
        <v>0.70885315741246879</v>
      </c>
      <c r="AG48" s="37">
        <v>0.59259167426962278</v>
      </c>
      <c r="AH48" s="37">
        <v>0.57001056298615627</v>
      </c>
      <c r="AI48" s="37">
        <v>0.54737370278784747</v>
      </c>
      <c r="AJ48" s="37">
        <v>0.58805385035141833</v>
      </c>
      <c r="AK48" s="37">
        <v>0.6461195791662756</v>
      </c>
      <c r="AL48" s="37">
        <v>0.62940898685227953</v>
      </c>
      <c r="AM48" s="37">
        <v>0.60682922724930632</v>
      </c>
      <c r="AN48" s="37">
        <v>0.61553199741835218</v>
      </c>
      <c r="AO48" s="37">
        <v>0.63182619258312633</v>
      </c>
      <c r="AP48" s="37">
        <v>0.62277380228558521</v>
      </c>
      <c r="AQ48" s="37">
        <v>0.62931109271120522</v>
      </c>
      <c r="AR48" s="37">
        <v>0.60855800382117031</v>
      </c>
      <c r="AS48" s="37">
        <v>0.59012782201727876</v>
      </c>
      <c r="AT48" s="37">
        <v>0.57974821457290149</v>
      </c>
      <c r="AU48" s="37">
        <v>0.53851199087765877</v>
      </c>
      <c r="AV48" s="37">
        <v>0.56699401576913877</v>
      </c>
      <c r="AW48" s="37">
        <v>0.58089440636746659</v>
      </c>
      <c r="AX48" s="37">
        <v>0.59541056935148273</v>
      </c>
      <c r="AY48" s="37">
        <v>0.58633348444248046</v>
      </c>
      <c r="AZ48" s="37">
        <v>0.58302831096200802</v>
      </c>
      <c r="BA48" s="37">
        <v>0.59183270426863022</v>
      </c>
      <c r="BB48" s="37">
        <v>0.59944715926144898</v>
      </c>
      <c r="BC48" s="37">
        <v>0.57899488944816258</v>
      </c>
      <c r="BD48" s="37">
        <v>0.56763302569645202</v>
      </c>
      <c r="BE48" s="37">
        <v>0.54265277600706141</v>
      </c>
      <c r="BF48" s="37">
        <v>0.52224688574807776</v>
      </c>
      <c r="BG48" s="37">
        <v>0.52500441302777823</v>
      </c>
      <c r="BH48" s="37">
        <v>0.51916907009192381</v>
      </c>
      <c r="BI48" s="37">
        <v>0.44105906487376312</v>
      </c>
      <c r="BJ48" s="37">
        <v>0.55882305357138073</v>
      </c>
      <c r="BK48" s="37">
        <v>0.56046976059288101</v>
      </c>
      <c r="BL48" s="37">
        <v>0.57579107952308406</v>
      </c>
      <c r="BM48" s="37">
        <v>0.55371093322314302</v>
      </c>
      <c r="BN48" s="37">
        <v>0.56372666868545196</v>
      </c>
      <c r="BO48" s="37">
        <v>0.56748850549007157</v>
      </c>
      <c r="BP48" s="37">
        <v>0.54053258339082066</v>
      </c>
      <c r="BQ48" s="37">
        <v>0.53071133693094164</v>
      </c>
      <c r="BR48" s="37">
        <v>0.53548464657730488</v>
      </c>
      <c r="BS48" s="37">
        <v>0.53921471950320687</v>
      </c>
      <c r="BT48" s="37">
        <v>0.54873617053489954</v>
      </c>
      <c r="BU48" s="37">
        <v>0.53993902193158849</v>
      </c>
      <c r="BV48" s="37">
        <v>0.55908693843406032</v>
      </c>
      <c r="BW48" s="37">
        <v>0.54720468296762681</v>
      </c>
      <c r="BX48" s="37">
        <v>0.54479112455990841</v>
      </c>
      <c r="BY48" s="37">
        <v>0.56399151216282806</v>
      </c>
      <c r="BZ48" s="37">
        <v>0.5583020715108854</v>
      </c>
      <c r="CA48" s="37">
        <v>0.53896680867020597</v>
      </c>
      <c r="CB48" s="37">
        <v>0.54126190045573797</v>
      </c>
      <c r="CC48" s="37">
        <v>0.53939422102418833</v>
      </c>
      <c r="CD48" s="37">
        <v>0.54433019549583073</v>
      </c>
      <c r="CE48" s="37">
        <v>0.54976163831354519</v>
      </c>
      <c r="CF48" s="37">
        <v>0.55449845004817511</v>
      </c>
      <c r="CG48" s="37">
        <v>0.56005230063509304</v>
      </c>
      <c r="CH48" s="37">
        <v>0.55089283289753443</v>
      </c>
      <c r="CI48" s="37">
        <v>0.55832884665036264</v>
      </c>
    </row>
    <row r="49" spans="2:87" x14ac:dyDescent="0.25">
      <c r="B49" s="34" t="s">
        <v>16</v>
      </c>
      <c r="C49" s="37">
        <v>0.45185915988480696</v>
      </c>
      <c r="D49" s="37">
        <v>0.35548827017952539</v>
      </c>
      <c r="E49" s="37">
        <v>0.31194758879858026</v>
      </c>
      <c r="F49" s="37">
        <v>0.32795052022111132</v>
      </c>
      <c r="G49" s="37">
        <v>0.31846698083283631</v>
      </c>
      <c r="H49" s="37">
        <v>0.32342543736303198</v>
      </c>
      <c r="I49" s="37">
        <v>0.36888252247282</v>
      </c>
      <c r="J49" s="37">
        <v>0.38262868805522809</v>
      </c>
      <c r="K49" s="37">
        <v>0.54564827401046556</v>
      </c>
      <c r="L49" s="37">
        <v>0.60450226480176528</v>
      </c>
      <c r="M49" s="37">
        <v>0.58689851215456423</v>
      </c>
      <c r="N49" s="37">
        <v>0.47766540383242223</v>
      </c>
      <c r="O49" s="37">
        <v>0.4646154607916968</v>
      </c>
      <c r="P49" s="37">
        <v>0.51436829223934999</v>
      </c>
      <c r="Q49" s="37">
        <v>0.52306142500614217</v>
      </c>
      <c r="R49" s="37">
        <v>0.47327014564047426</v>
      </c>
      <c r="S49" s="37">
        <v>0.4623470571214765</v>
      </c>
      <c r="T49" s="37">
        <v>0.50403329545303388</v>
      </c>
      <c r="U49" s="37">
        <v>0.45425818011637004</v>
      </c>
      <c r="V49" s="37">
        <v>0.39978067991851202</v>
      </c>
      <c r="W49" s="37">
        <v>0.42245643303892227</v>
      </c>
      <c r="X49" s="37">
        <v>0.46200647912098275</v>
      </c>
      <c r="Y49" s="37">
        <v>0.44090386247778562</v>
      </c>
      <c r="Z49" s="37">
        <v>0.4031847902236414</v>
      </c>
      <c r="AA49" s="37">
        <v>0.39986194795552338</v>
      </c>
      <c r="AB49" s="37">
        <v>0.46337546697103749</v>
      </c>
      <c r="AC49" s="37">
        <v>0.43838630129440365</v>
      </c>
      <c r="AD49" s="37">
        <v>0.45443076799118576</v>
      </c>
      <c r="AE49" s="37">
        <v>0.4308297631665971</v>
      </c>
      <c r="AF49" s="37">
        <v>0.29114684258753121</v>
      </c>
      <c r="AG49" s="37">
        <v>0.40740832573037722</v>
      </c>
      <c r="AH49" s="37">
        <v>0.42998943701384368</v>
      </c>
      <c r="AI49" s="37">
        <v>0.45262629721215258</v>
      </c>
      <c r="AJ49" s="37">
        <v>0.41194614964858162</v>
      </c>
      <c r="AK49" s="37">
        <v>0.35388042083372451</v>
      </c>
      <c r="AL49" s="37">
        <v>0.37059101314772053</v>
      </c>
      <c r="AM49" s="37">
        <v>0.39317077275069368</v>
      </c>
      <c r="AN49" s="37">
        <v>0.38446800258164782</v>
      </c>
      <c r="AO49" s="37">
        <v>0.36817380741687367</v>
      </c>
      <c r="AP49" s="37">
        <v>0.37722619771441473</v>
      </c>
      <c r="AQ49" s="37">
        <v>0.37068890728879472</v>
      </c>
      <c r="AR49" s="37">
        <v>0.39144199617882969</v>
      </c>
      <c r="AS49" s="37">
        <v>0.40987217798272124</v>
      </c>
      <c r="AT49" s="37">
        <v>0.42025178542709857</v>
      </c>
      <c r="AU49" s="37">
        <v>0.46148800912234123</v>
      </c>
      <c r="AV49" s="37">
        <v>0.43300598423086123</v>
      </c>
      <c r="AW49" s="37">
        <v>0.41910559363253336</v>
      </c>
      <c r="AX49" s="37">
        <v>0.40458943064851721</v>
      </c>
      <c r="AY49" s="37">
        <v>0.41366651555751949</v>
      </c>
      <c r="AZ49" s="37">
        <v>0.41697168903799209</v>
      </c>
      <c r="BA49" s="37">
        <v>0.40816729573136984</v>
      </c>
      <c r="BB49" s="37">
        <v>0.40055284073855091</v>
      </c>
      <c r="BC49" s="37">
        <v>0.42100511055183742</v>
      </c>
      <c r="BD49" s="37">
        <v>0.43236697430354787</v>
      </c>
      <c r="BE49" s="37">
        <v>0.45734722399293853</v>
      </c>
      <c r="BF49" s="37">
        <v>0.4777531142519223</v>
      </c>
      <c r="BG49" s="37">
        <v>0.47499558697222166</v>
      </c>
      <c r="BH49" s="37">
        <v>0.48083092990807613</v>
      </c>
      <c r="BI49" s="37">
        <v>0.55894093512623688</v>
      </c>
      <c r="BJ49" s="37">
        <v>0.44117694642861921</v>
      </c>
      <c r="BK49" s="37">
        <v>0.43953023940711905</v>
      </c>
      <c r="BL49" s="37">
        <v>0.42420892047691589</v>
      </c>
      <c r="BM49" s="37">
        <v>0.44628906677685692</v>
      </c>
      <c r="BN49" s="37">
        <v>0.43627333131454799</v>
      </c>
      <c r="BO49" s="37">
        <v>0.43251149450992854</v>
      </c>
      <c r="BP49" s="37">
        <v>0.45946741660917928</v>
      </c>
      <c r="BQ49" s="37">
        <v>0.46928866306905842</v>
      </c>
      <c r="BR49" s="37">
        <v>0.46451535342269512</v>
      </c>
      <c r="BS49" s="37">
        <v>0.46078528049679313</v>
      </c>
      <c r="BT49" s="37">
        <v>0.45126382946510057</v>
      </c>
      <c r="BU49" s="37">
        <v>0.4600609780684114</v>
      </c>
      <c r="BV49" s="37">
        <v>0.44091306156593957</v>
      </c>
      <c r="BW49" s="37">
        <v>0.45279531703237319</v>
      </c>
      <c r="BX49" s="37">
        <v>0.45520887544009153</v>
      </c>
      <c r="BY49" s="37">
        <v>0.43600848783717194</v>
      </c>
      <c r="BZ49" s="37">
        <v>0.44169792848911466</v>
      </c>
      <c r="CA49" s="37">
        <v>0.46103319132979398</v>
      </c>
      <c r="CB49" s="37">
        <v>0.45873809954426192</v>
      </c>
      <c r="CC49" s="37">
        <v>0.46060577897581156</v>
      </c>
      <c r="CD49" s="37">
        <v>0.45566980450416933</v>
      </c>
      <c r="CE49" s="37">
        <v>0.45023836168645481</v>
      </c>
      <c r="CF49" s="37">
        <v>0.44550154995182478</v>
      </c>
      <c r="CG49" s="37">
        <v>0.43994769936490702</v>
      </c>
      <c r="CH49" s="37">
        <v>0.44910716710246551</v>
      </c>
      <c r="CI49" s="37">
        <v>0.4416711533496373</v>
      </c>
    </row>
    <row r="50" spans="2:87" x14ac:dyDescent="0.25">
      <c r="B50" s="34"/>
    </row>
    <row r="51" spans="2:87" x14ac:dyDescent="0.25">
      <c r="B51" s="21" t="s">
        <v>34</v>
      </c>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row>
    <row r="52" spans="2:87" x14ac:dyDescent="0.25">
      <c r="B52" s="1" t="s">
        <v>15</v>
      </c>
      <c r="C52" s="37">
        <v>0.46555001106616195</v>
      </c>
      <c r="D52" s="37">
        <v>0.45596117873992592</v>
      </c>
      <c r="E52" s="37">
        <v>0.45489428869967324</v>
      </c>
      <c r="F52" s="37">
        <v>0.44137099869157248</v>
      </c>
      <c r="G52" s="37">
        <v>0.44117744547983706</v>
      </c>
      <c r="H52" s="37">
        <v>0.44664475940739762</v>
      </c>
      <c r="I52" s="37">
        <v>0.40702342225113863</v>
      </c>
      <c r="J52" s="37">
        <v>0.45449580903724623</v>
      </c>
      <c r="K52" s="37">
        <v>0.50306595604997761</v>
      </c>
      <c r="L52" s="37">
        <v>0.47382381058058343</v>
      </c>
      <c r="M52" s="37">
        <v>0.45187308822118122</v>
      </c>
      <c r="N52" s="37">
        <v>0.46513230968993469</v>
      </c>
      <c r="O52" s="37">
        <v>0.43053667978538207</v>
      </c>
      <c r="P52" s="37">
        <v>0.41568945714148159</v>
      </c>
      <c r="Q52" s="37">
        <v>0.51333749413463692</v>
      </c>
      <c r="R52" s="37">
        <v>0.51848850185858852</v>
      </c>
      <c r="S52" s="37">
        <v>0.5333094178347616</v>
      </c>
      <c r="T52" s="37">
        <v>0.5419355437567297</v>
      </c>
      <c r="U52" s="37">
        <v>0.5575199776126365</v>
      </c>
      <c r="V52" s="37">
        <v>0.56123847185423925</v>
      </c>
      <c r="W52" s="37">
        <v>0.49794478804051467</v>
      </c>
      <c r="X52" s="37">
        <v>0.46135682726377475</v>
      </c>
      <c r="Y52" s="37">
        <v>0.52661688036114995</v>
      </c>
      <c r="Z52" s="37">
        <v>0.53578503426239155</v>
      </c>
      <c r="AA52" s="37">
        <v>0.53713557259762346</v>
      </c>
      <c r="AB52" s="37">
        <v>0.58041615688286119</v>
      </c>
      <c r="AC52" s="37">
        <v>0.58649500992823123</v>
      </c>
      <c r="AD52" s="37">
        <v>0.5926998474291042</v>
      </c>
      <c r="AE52" s="37">
        <v>0.55623822941826695</v>
      </c>
      <c r="AF52" s="37">
        <v>0.55906774840144635</v>
      </c>
      <c r="AG52" s="37">
        <v>0.56365706569842045</v>
      </c>
      <c r="AH52" s="37">
        <v>0.57835715968292989</v>
      </c>
      <c r="AI52" s="37">
        <v>0.60109087567137798</v>
      </c>
      <c r="AJ52" s="37">
        <v>0.55712625122498416</v>
      </c>
      <c r="AK52" s="37">
        <v>0.62828101628239585</v>
      </c>
      <c r="AL52" s="37">
        <v>0.63950364913385815</v>
      </c>
      <c r="AM52" s="37">
        <v>0.67609787194664273</v>
      </c>
      <c r="AN52" s="37">
        <v>0.68745267706355584</v>
      </c>
      <c r="AO52" s="37">
        <v>0.57200388422957671</v>
      </c>
      <c r="AP52" s="37">
        <v>0.70103604716159473</v>
      </c>
      <c r="AQ52" s="37">
        <v>0.69405606411687948</v>
      </c>
      <c r="AR52" s="37">
        <v>0.6990697919999006</v>
      </c>
      <c r="AS52" s="37">
        <v>0.74652002385910576</v>
      </c>
      <c r="AT52" s="37">
        <v>0.74514939617639342</v>
      </c>
      <c r="AU52" s="37">
        <v>0.74712937371304666</v>
      </c>
      <c r="AV52" s="37">
        <v>0.6870904061012636</v>
      </c>
      <c r="AW52" s="37">
        <v>0.683335757703733</v>
      </c>
      <c r="AX52" s="37">
        <v>0.67929556843214778</v>
      </c>
      <c r="AY52" s="37">
        <v>0.67912722113636237</v>
      </c>
      <c r="AZ52" s="37">
        <v>0.67533148851399083</v>
      </c>
      <c r="BA52" s="37">
        <v>0.66588059807507904</v>
      </c>
      <c r="BB52" s="37">
        <v>0.62496280923432945</v>
      </c>
      <c r="BC52" s="37">
        <v>0.60917886266898791</v>
      </c>
      <c r="BD52" s="37">
        <v>0.59827840223911211</v>
      </c>
      <c r="BE52" s="37">
        <v>0.61032019981133034</v>
      </c>
      <c r="BF52" s="37">
        <v>0.60734281812852575</v>
      </c>
      <c r="BG52" s="37">
        <v>0.60831235694807551</v>
      </c>
      <c r="BH52" s="37">
        <v>0.60762000937784377</v>
      </c>
      <c r="BI52" s="37">
        <v>0.61264913619273431</v>
      </c>
      <c r="BJ52" s="37">
        <v>0.62249578389290849</v>
      </c>
      <c r="BK52" s="37">
        <v>0.61552484114545392</v>
      </c>
      <c r="BL52" s="37">
        <v>0.59934884960554202</v>
      </c>
      <c r="BM52" s="37">
        <v>0.60672951408682152</v>
      </c>
      <c r="BN52" s="37">
        <v>0.59746534011856822</v>
      </c>
      <c r="BO52" s="37">
        <v>0.59785068617671766</v>
      </c>
      <c r="BP52" s="37">
        <v>0.59568097393133823</v>
      </c>
      <c r="BQ52" s="37">
        <v>0.64360848220119093</v>
      </c>
      <c r="BR52" s="37">
        <v>0.6605382934074413</v>
      </c>
      <c r="BS52" s="37">
        <v>0.66419619287690745</v>
      </c>
      <c r="BT52" s="37">
        <v>0.66454735731810355</v>
      </c>
      <c r="BU52" s="37">
        <v>0.67753653651409318</v>
      </c>
      <c r="BV52" s="37">
        <v>0.68486807516132742</v>
      </c>
      <c r="BW52" s="37">
        <v>0.68963627921509862</v>
      </c>
      <c r="BX52" s="37">
        <v>0.69134354418331367</v>
      </c>
      <c r="BY52" s="37">
        <v>0.68957251256497976</v>
      </c>
      <c r="BZ52" s="37">
        <v>0.68835365169275675</v>
      </c>
      <c r="CA52" s="37">
        <v>0.67767394897126831</v>
      </c>
      <c r="CB52" s="37">
        <v>0.66622500154626174</v>
      </c>
      <c r="CC52" s="37">
        <v>0.62147686772818678</v>
      </c>
      <c r="CD52" s="37">
        <v>0.63324820314148245</v>
      </c>
      <c r="CE52" s="37">
        <v>0.6578905749731162</v>
      </c>
      <c r="CF52" s="37">
        <v>0.64885737983151859</v>
      </c>
      <c r="CG52" s="37">
        <v>0.66836989558039372</v>
      </c>
      <c r="CH52" s="37">
        <v>0.66406649046439581</v>
      </c>
      <c r="CI52" s="37">
        <v>0.64894875626161064</v>
      </c>
    </row>
    <row r="53" spans="2:87" x14ac:dyDescent="0.25">
      <c r="B53" s="34" t="s">
        <v>16</v>
      </c>
      <c r="C53" s="37">
        <v>0.24778163382184162</v>
      </c>
      <c r="D53" s="37">
        <v>0.27338134342937603</v>
      </c>
      <c r="E53" s="37">
        <v>0.23919432649340835</v>
      </c>
      <c r="F53" s="37">
        <v>0.23208318277813064</v>
      </c>
      <c r="G53" s="37">
        <v>0.2222305701829014</v>
      </c>
      <c r="H53" s="37">
        <v>0.22225910313008265</v>
      </c>
      <c r="I53" s="37">
        <v>0.31985686402081981</v>
      </c>
      <c r="J53" s="37">
        <v>0.33500277241856696</v>
      </c>
      <c r="K53" s="37">
        <v>0.32426452723484989</v>
      </c>
      <c r="L53" s="37">
        <v>0.34740478669830482</v>
      </c>
      <c r="M53" s="37">
        <v>0.3741179481352952</v>
      </c>
      <c r="N53" s="37">
        <v>0.34487343950439597</v>
      </c>
      <c r="O53" s="37">
        <v>0.41107729598064713</v>
      </c>
      <c r="P53" s="37">
        <v>0.44261420646765604</v>
      </c>
      <c r="Q53" s="37">
        <v>0.3079427267219112</v>
      </c>
      <c r="R53" s="37">
        <v>0.3056992714259209</v>
      </c>
      <c r="S53" s="37">
        <v>0.29862751610974558</v>
      </c>
      <c r="T53" s="37">
        <v>0.28801563138157649</v>
      </c>
      <c r="U53" s="37">
        <v>0.28127856720873107</v>
      </c>
      <c r="V53" s="37">
        <v>0.27474977634839171</v>
      </c>
      <c r="W53" s="37">
        <v>0.36400621986109188</v>
      </c>
      <c r="X53" s="37">
        <v>0.53864317273622531</v>
      </c>
      <c r="Y53" s="37">
        <v>0.47338311963884994</v>
      </c>
      <c r="Z53" s="37">
        <v>0.46421496573760845</v>
      </c>
      <c r="AA53" s="37">
        <v>0.4628644274023766</v>
      </c>
      <c r="AB53" s="37">
        <v>0.41958384311713887</v>
      </c>
      <c r="AC53" s="37">
        <v>0.41350499007176872</v>
      </c>
      <c r="AD53" s="37">
        <v>0.4073001525708958</v>
      </c>
      <c r="AE53" s="37">
        <v>0.44376177058173294</v>
      </c>
      <c r="AF53" s="37">
        <v>0.44093225159855376</v>
      </c>
      <c r="AG53" s="37">
        <v>0.43634293430157955</v>
      </c>
      <c r="AH53" s="37">
        <v>0.42164284031707028</v>
      </c>
      <c r="AI53" s="37">
        <v>0.39890912432862197</v>
      </c>
      <c r="AJ53" s="37">
        <v>0.44287374877501595</v>
      </c>
      <c r="AK53" s="37">
        <v>0.37171898371760403</v>
      </c>
      <c r="AL53" s="37">
        <v>0.36049635086614185</v>
      </c>
      <c r="AM53" s="37">
        <v>0.32390212805335727</v>
      </c>
      <c r="AN53" s="37">
        <v>0.31254732293644422</v>
      </c>
      <c r="AO53" s="37">
        <v>0.42799611577042324</v>
      </c>
      <c r="AP53" s="37">
        <v>0.29896395283840527</v>
      </c>
      <c r="AQ53" s="37">
        <v>0.30594393588312047</v>
      </c>
      <c r="AR53" s="37">
        <v>0.30093020800009945</v>
      </c>
      <c r="AS53" s="37">
        <v>0.25347997614089429</v>
      </c>
      <c r="AT53" s="37">
        <v>0.25485060382360653</v>
      </c>
      <c r="AU53" s="37">
        <v>0.25287062628695345</v>
      </c>
      <c r="AV53" s="37">
        <v>0.3129095938987364</v>
      </c>
      <c r="AW53" s="37">
        <v>0.316664242296267</v>
      </c>
      <c r="AX53" s="37">
        <v>0.32070443156785228</v>
      </c>
      <c r="AY53" s="37">
        <v>0.32087277886363769</v>
      </c>
      <c r="AZ53" s="37">
        <v>0.32466851148600906</v>
      </c>
      <c r="BA53" s="37">
        <v>0.3341194019249209</v>
      </c>
      <c r="BB53" s="37">
        <v>0.3750371907656706</v>
      </c>
      <c r="BC53" s="37">
        <v>0.39082113733101204</v>
      </c>
      <c r="BD53" s="37">
        <v>0.40172159776088789</v>
      </c>
      <c r="BE53" s="37">
        <v>0.3896798001886696</v>
      </c>
      <c r="BF53" s="37">
        <v>0.3926571818714743</v>
      </c>
      <c r="BG53" s="37">
        <v>0.39168764305192444</v>
      </c>
      <c r="BH53" s="37">
        <v>0.39237999062215612</v>
      </c>
      <c r="BI53" s="37">
        <v>0.38735086380726563</v>
      </c>
      <c r="BJ53" s="37">
        <v>0.37750421610709151</v>
      </c>
      <c r="BK53" s="37">
        <v>0.38447515885454608</v>
      </c>
      <c r="BL53" s="37">
        <v>0.40065115039445787</v>
      </c>
      <c r="BM53" s="37">
        <v>0.39327048591317848</v>
      </c>
      <c r="BN53" s="37">
        <v>0.40253465988143172</v>
      </c>
      <c r="BO53" s="37">
        <v>0.40214931382328223</v>
      </c>
      <c r="BP53" s="37">
        <v>0.40431902606866166</v>
      </c>
      <c r="BQ53" s="37">
        <v>0.35639151779880907</v>
      </c>
      <c r="BR53" s="37">
        <v>0.33946170659255881</v>
      </c>
      <c r="BS53" s="37">
        <v>0.3358038071230926</v>
      </c>
      <c r="BT53" s="37">
        <v>0.33545264268189656</v>
      </c>
      <c r="BU53" s="37">
        <v>0.32246346348590665</v>
      </c>
      <c r="BV53" s="37">
        <v>0.31513192483867247</v>
      </c>
      <c r="BW53" s="37">
        <v>0.31036372078490132</v>
      </c>
      <c r="BX53" s="37">
        <v>0.30865645581668627</v>
      </c>
      <c r="BY53" s="37">
        <v>0.31042748743502036</v>
      </c>
      <c r="BZ53" s="37">
        <v>0.31164634830724325</v>
      </c>
      <c r="CA53" s="37">
        <v>0.32232605102873174</v>
      </c>
      <c r="CB53" s="37">
        <v>0.33377499845373826</v>
      </c>
      <c r="CC53" s="37">
        <v>0.37852313227181333</v>
      </c>
      <c r="CD53" s="37">
        <v>0.36675179685851755</v>
      </c>
      <c r="CE53" s="37">
        <v>0.34210942502688385</v>
      </c>
      <c r="CF53" s="37">
        <v>0.35114262016848136</v>
      </c>
      <c r="CG53" s="37">
        <v>0.33163010441960628</v>
      </c>
      <c r="CH53" s="37">
        <v>0.3359335095356043</v>
      </c>
      <c r="CI53" s="37">
        <v>0.35105124373838931</v>
      </c>
    </row>
    <row r="54" spans="2:87" x14ac:dyDescent="0.25">
      <c r="B54" s="34"/>
      <c r="C54" s="34"/>
      <c r="D54" s="34"/>
      <c r="E54" s="34"/>
      <c r="F54" s="34"/>
      <c r="G54" s="34"/>
      <c r="H54" s="34"/>
      <c r="I54" s="34"/>
      <c r="J54" s="34"/>
      <c r="K54" s="34"/>
      <c r="L54" s="34"/>
      <c r="M54" s="34"/>
      <c r="N54" s="34"/>
      <c r="O54" s="34"/>
      <c r="P54" s="34"/>
      <c r="Q54" s="34"/>
      <c r="R54" s="34"/>
      <c r="S54" s="34"/>
      <c r="T54" s="34"/>
      <c r="U54" s="34"/>
      <c r="V54" s="34"/>
      <c r="W54" s="34"/>
      <c r="X54" s="34"/>
      <c r="Y54" s="34"/>
      <c r="Z54" s="34"/>
    </row>
    <row r="55" spans="2:87" x14ac:dyDescent="0.25">
      <c r="B55" s="2"/>
      <c r="C55" s="2"/>
      <c r="D55" s="2"/>
      <c r="E55" s="2"/>
      <c r="F55" s="2"/>
      <c r="G55" s="2"/>
      <c r="H55" s="2"/>
      <c r="I55" s="2"/>
      <c r="J55" s="2"/>
      <c r="K55" s="2"/>
      <c r="L55" s="2"/>
      <c r="M55" s="2"/>
      <c r="N55" s="2"/>
      <c r="O55" s="2"/>
      <c r="P55" s="2"/>
      <c r="Q55" s="2"/>
      <c r="R55" s="2"/>
      <c r="S55" s="2"/>
      <c r="T55" s="2"/>
      <c r="U55" s="2"/>
      <c r="V55" s="2"/>
      <c r="W55" s="2"/>
      <c r="X55" s="2"/>
      <c r="Y55" s="2"/>
      <c r="Z55" s="2"/>
    </row>
    <row r="56" spans="2:87" x14ac:dyDescent="0.25">
      <c r="B56" s="36" t="s">
        <v>32</v>
      </c>
      <c r="C56" s="36"/>
      <c r="D56" s="36"/>
      <c r="E56" s="36"/>
      <c r="F56" s="36"/>
      <c r="G56" s="36"/>
      <c r="H56" s="36"/>
      <c r="I56" s="36"/>
      <c r="J56" s="36"/>
      <c r="K56" s="36"/>
      <c r="L56" s="36"/>
      <c r="M56" s="36"/>
      <c r="N56" s="36"/>
      <c r="O56" s="36"/>
      <c r="P56" s="36"/>
      <c r="Q56" s="36"/>
      <c r="R56" s="36"/>
      <c r="S56" s="36"/>
      <c r="T56" s="36"/>
      <c r="U56" s="36"/>
      <c r="V56" s="36"/>
      <c r="W56" s="36"/>
      <c r="X56" s="36"/>
      <c r="Y56" s="36"/>
      <c r="Z56" s="36"/>
    </row>
    <row r="57" spans="2:87" x14ac:dyDescent="0.25">
      <c r="B57" s="29" t="s">
        <v>24</v>
      </c>
      <c r="C57" s="29"/>
      <c r="D57" s="29"/>
      <c r="E57" s="29"/>
      <c r="F57" s="29"/>
      <c r="G57" s="29"/>
      <c r="H57" s="29"/>
      <c r="I57" s="29"/>
      <c r="J57" s="29"/>
      <c r="K57" s="29"/>
      <c r="L57" s="29"/>
      <c r="M57" s="29"/>
      <c r="N57" s="29"/>
      <c r="O57" s="29"/>
      <c r="P57" s="29"/>
      <c r="Q57" s="29"/>
      <c r="R57" s="29"/>
      <c r="S57" s="29"/>
      <c r="T57" s="29"/>
      <c r="U57" s="29"/>
      <c r="V57" s="29"/>
      <c r="W57" s="29"/>
      <c r="X57" s="29"/>
      <c r="Y57" s="29"/>
      <c r="Z57" s="29"/>
    </row>
    <row r="58" spans="2:87" ht="10.5" customHeight="1" x14ac:dyDescent="0.25">
      <c r="B58" s="30" t="s">
        <v>25</v>
      </c>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2:87" ht="10.5" customHeight="1" x14ac:dyDescent="0.25">
      <c r="B59" s="30" t="s">
        <v>26</v>
      </c>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2:87" ht="5.25" customHeight="1" x14ac:dyDescent="0.25"/>
    <row r="61" spans="2:87" x14ac:dyDescent="0.25">
      <c r="B61" s="29" t="s">
        <v>84</v>
      </c>
      <c r="C61" s="29"/>
      <c r="D61" s="29"/>
      <c r="E61" s="29"/>
      <c r="F61" s="29"/>
      <c r="G61" s="29"/>
      <c r="H61" s="29"/>
      <c r="I61" s="29"/>
      <c r="J61" s="29"/>
      <c r="K61" s="29"/>
      <c r="L61" s="29"/>
      <c r="M61" s="29"/>
      <c r="N61" s="29"/>
      <c r="O61" s="29"/>
      <c r="P61" s="29"/>
      <c r="Q61" s="29"/>
      <c r="R61" s="29"/>
      <c r="S61" s="29"/>
      <c r="T61" s="29"/>
      <c r="U61" s="29"/>
      <c r="V61" s="29"/>
      <c r="W61" s="29"/>
      <c r="X61" s="29"/>
      <c r="Y61" s="29"/>
      <c r="Z61" s="29"/>
    </row>
    <row r="62" spans="2:87" x14ac:dyDescent="0.25">
      <c r="B62" s="2"/>
      <c r="C62" s="2"/>
      <c r="D62" s="2"/>
      <c r="E62" s="2"/>
      <c r="F62" s="2"/>
      <c r="G62" s="2"/>
      <c r="H62" s="2"/>
      <c r="I62" s="2"/>
      <c r="J62" s="2"/>
      <c r="K62" s="2"/>
      <c r="L62" s="2"/>
      <c r="M62" s="2"/>
      <c r="N62" s="2"/>
      <c r="O62" s="2"/>
      <c r="P62" s="2"/>
      <c r="Q62" s="2"/>
      <c r="R62" s="2"/>
      <c r="S62" s="2"/>
      <c r="T62" s="2"/>
      <c r="U62" s="2"/>
      <c r="V62" s="2"/>
      <c r="W62" s="2"/>
      <c r="X62" s="2"/>
      <c r="Y62" s="2"/>
      <c r="Z62" s="2"/>
    </row>
    <row r="63" spans="2:87" x14ac:dyDescent="0.25">
      <c r="B63" s="29" t="s">
        <v>47</v>
      </c>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2:87" x14ac:dyDescent="0.25"/>
    <row r="65" spans="2:26" hidden="1" x14ac:dyDescent="0.25"/>
    <row r="66" spans="2:26" hidden="1" x14ac:dyDescent="0.25"/>
    <row r="67" spans="2:26" hidden="1" x14ac:dyDescent="0.25"/>
    <row r="68" spans="2:26" hidden="1" x14ac:dyDescent="0.25"/>
    <row r="69" spans="2:26" hidden="1" x14ac:dyDescent="0.25">
      <c r="B69" s="29"/>
      <c r="C69" s="29"/>
      <c r="D69" s="29"/>
      <c r="E69" s="29"/>
      <c r="F69" s="29"/>
      <c r="G69" s="29"/>
      <c r="H69" s="29"/>
      <c r="I69" s="29"/>
      <c r="J69" s="29"/>
      <c r="K69" s="29"/>
      <c r="L69" s="29"/>
      <c r="M69" s="29"/>
      <c r="N69" s="29"/>
      <c r="O69" s="29"/>
      <c r="P69" s="29"/>
      <c r="Q69" s="29"/>
      <c r="R69" s="29"/>
      <c r="S69" s="29"/>
      <c r="T69" s="29"/>
      <c r="U69" s="29"/>
      <c r="V69" s="29"/>
      <c r="W69" s="29"/>
      <c r="X69" s="29"/>
      <c r="Y69" s="29"/>
      <c r="Z69" s="29"/>
    </row>
    <row r="70" spans="2:26" hidden="1" x14ac:dyDescent="0.25">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2:26" x14ac:dyDescent="0.25"/>
    <row r="72" spans="2:26" x14ac:dyDescent="0.25"/>
    <row r="73" spans="2:26" x14ac:dyDescent="0.25"/>
    <row r="74" spans="2:26" x14ac:dyDescent="0.25"/>
    <row r="75" spans="2:26" x14ac:dyDescent="0.25"/>
    <row r="76" spans="2:26" x14ac:dyDescent="0.25"/>
    <row r="77" spans="2:26" x14ac:dyDescent="0.25"/>
    <row r="78" spans="2:26" x14ac:dyDescent="0.25"/>
    <row r="79" spans="2:26" x14ac:dyDescent="0.25"/>
    <row r="80" spans="2:26" x14ac:dyDescent="0.25"/>
    <row r="81" x14ac:dyDescent="0.25"/>
    <row r="82" x14ac:dyDescent="0.25"/>
    <row r="83" x14ac:dyDescent="0.25"/>
    <row r="84" x14ac:dyDescent="0.25"/>
    <row r="85" x14ac:dyDescent="0.25"/>
    <row r="86" x14ac:dyDescent="0.25"/>
  </sheetData>
  <customSheetViews>
    <customSheetView guid="{185D84FE-F060-43CB-AD80-90D245BB0AEC}" scale="80" hiddenRows="1" hiddenColumns="1">
      <pane xSplit="2" ySplit="6" topLeftCell="C7" activePane="bottomRight" state="frozen"/>
      <selection pane="bottomRight" activeCell="I7" sqref="I7"/>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71"/>
  <sheetViews>
    <sheetView workbookViewId="0">
      <selection activeCell="P38" sqref="P38"/>
    </sheetView>
  </sheetViews>
  <sheetFormatPr baseColWidth="10" defaultColWidth="0" defaultRowHeight="15" zeroHeight="1" x14ac:dyDescent="0.25"/>
  <cols>
    <col min="1" max="1" width="7" style="1" customWidth="1"/>
    <col min="2" max="2" width="6.7109375" style="2" customWidth="1"/>
    <col min="3" max="14" width="11.28515625" style="1" bestFit="1" customWidth="1"/>
    <col min="15" max="15" width="5.28515625" style="1" customWidth="1"/>
    <col min="16" max="16" width="11.42578125" style="1" customWidth="1"/>
    <col min="17" max="16384" width="11.42578125" style="1" hidden="1"/>
  </cols>
  <sheetData>
    <row r="1" spans="1:14" x14ac:dyDescent="0.25"/>
    <row r="2" spans="1:14" ht="31.5" x14ac:dyDescent="0.5">
      <c r="A2" s="3"/>
      <c r="C2" s="32"/>
    </row>
    <row r="3" spans="1:14" x14ac:dyDescent="0.25"/>
    <row r="4" spans="1:14" ht="18.75" x14ac:dyDescent="0.3">
      <c r="A4" s="7"/>
    </row>
    <row r="5" spans="1:14" ht="18.75" x14ac:dyDescent="0.3">
      <c r="A5" s="7"/>
    </row>
    <row r="6" spans="1:14" s="15" customFormat="1" ht="18" customHeight="1" x14ac:dyDescent="0.25">
      <c r="B6" s="16"/>
      <c r="C6" s="42" t="s">
        <v>13</v>
      </c>
      <c r="D6" s="42"/>
      <c r="E6" s="42"/>
      <c r="F6" s="42"/>
      <c r="G6" s="42"/>
      <c r="H6" s="42"/>
      <c r="I6" s="42"/>
      <c r="J6" s="42"/>
      <c r="K6" s="42"/>
      <c r="L6" s="42"/>
      <c r="M6" s="42"/>
      <c r="N6" s="42"/>
    </row>
    <row r="7" spans="1:14" x14ac:dyDescent="0.25">
      <c r="C7" s="5" t="s">
        <v>0</v>
      </c>
      <c r="D7" s="5" t="s">
        <v>1</v>
      </c>
      <c r="E7" s="5" t="s">
        <v>2</v>
      </c>
      <c r="F7" s="5" t="s">
        <v>3</v>
      </c>
      <c r="G7" s="5" t="s">
        <v>4</v>
      </c>
      <c r="H7" s="5" t="s">
        <v>5</v>
      </c>
      <c r="I7" s="5" t="s">
        <v>6</v>
      </c>
      <c r="J7" s="5" t="s">
        <v>7</v>
      </c>
      <c r="K7" s="5" t="s">
        <v>8</v>
      </c>
      <c r="L7" s="5" t="s">
        <v>9</v>
      </c>
      <c r="M7" s="5" t="s">
        <v>10</v>
      </c>
      <c r="N7" s="5" t="s">
        <v>11</v>
      </c>
    </row>
    <row r="8" spans="1:14" x14ac:dyDescent="0.25">
      <c r="B8" s="2">
        <v>2015</v>
      </c>
      <c r="C8" s="8">
        <v>1240.1990000000001</v>
      </c>
      <c r="D8" s="8">
        <v>1154.0839999999998</v>
      </c>
      <c r="E8" s="8">
        <v>1155.7950000000001</v>
      </c>
      <c r="F8" s="8">
        <v>1247.289</v>
      </c>
      <c r="G8" s="8">
        <v>1187.8130000000001</v>
      </c>
      <c r="H8" s="8">
        <v>1228.7669999999998</v>
      </c>
      <c r="I8" s="8">
        <v>1254.311590666724</v>
      </c>
      <c r="J8" s="8">
        <v>1277.7156599999998</v>
      </c>
      <c r="K8" s="8">
        <v>1403.643</v>
      </c>
      <c r="L8" s="8">
        <v>1174.16833</v>
      </c>
      <c r="M8" s="8">
        <v>1359.7673300000001</v>
      </c>
      <c r="N8" s="8">
        <v>1397.58233</v>
      </c>
    </row>
    <row r="9" spans="1:14" x14ac:dyDescent="0.25">
      <c r="B9" s="2">
        <v>2016</v>
      </c>
      <c r="C9" s="8">
        <v>1458.845</v>
      </c>
      <c r="D9" s="8">
        <v>1464.0534934066577</v>
      </c>
      <c r="E9" s="8">
        <v>1017.6657776811048</v>
      </c>
      <c r="F9" s="8">
        <v>1538.54</v>
      </c>
      <c r="G9" s="8">
        <v>1572.6279999999999</v>
      </c>
      <c r="H9" s="8">
        <v>1609.8549999999998</v>
      </c>
      <c r="I9" s="8">
        <v>1911.2200000000003</v>
      </c>
      <c r="J9" s="8">
        <v>1941.047</v>
      </c>
      <c r="K9" s="8">
        <v>1956.2454020999999</v>
      </c>
      <c r="L9" s="8">
        <v>2042.1553460159998</v>
      </c>
      <c r="M9" s="8">
        <v>2043.1230103798396</v>
      </c>
      <c r="N9" s="8">
        <v>2014.163</v>
      </c>
    </row>
    <row r="10" spans="1:14" x14ac:dyDescent="0.25">
      <c r="B10" s="2">
        <v>2017</v>
      </c>
      <c r="C10" s="8">
        <v>2054.9920199999997</v>
      </c>
      <c r="D10" s="8">
        <v>2115.835</v>
      </c>
      <c r="E10" s="8">
        <v>2111.7750000000001</v>
      </c>
      <c r="F10" s="8">
        <v>1905.7150000000001</v>
      </c>
      <c r="G10" s="8">
        <v>1920.8480000000004</v>
      </c>
      <c r="H10" s="8">
        <v>1855.021</v>
      </c>
      <c r="I10" s="8">
        <v>1949.4390000000001</v>
      </c>
      <c r="J10" s="8">
        <v>1994.1390000000001</v>
      </c>
      <c r="K10" s="8">
        <v>2038.0065957152947</v>
      </c>
      <c r="L10" s="8">
        <v>2053.777</v>
      </c>
      <c r="M10" s="8">
        <v>2069.5009999999997</v>
      </c>
      <c r="N10" s="8">
        <v>2112.1379999999999</v>
      </c>
    </row>
    <row r="11" spans="1:14" x14ac:dyDescent="0.25">
      <c r="B11" s="2">
        <v>2018</v>
      </c>
      <c r="C11" s="8">
        <v>2126.5665184608647</v>
      </c>
      <c r="D11" s="8">
        <v>2086.1540000000005</v>
      </c>
      <c r="E11" s="8">
        <v>2154.212</v>
      </c>
      <c r="F11" s="8">
        <v>2172.7570000000001</v>
      </c>
      <c r="G11" s="8">
        <v>2181.4260769458797</v>
      </c>
      <c r="H11" s="8">
        <v>2190.2160000000003</v>
      </c>
      <c r="I11" s="8">
        <v>2142.8399999999997</v>
      </c>
      <c r="J11" s="8">
        <v>2110.076</v>
      </c>
      <c r="K11" s="8">
        <v>2137.0722570067296</v>
      </c>
      <c r="L11" s="8">
        <v>2119.873</v>
      </c>
      <c r="M11" s="8">
        <v>2140.8720000000003</v>
      </c>
      <c r="N11" s="8">
        <v>2221.5680000000002</v>
      </c>
    </row>
    <row r="12" spans="1:14" x14ac:dyDescent="0.25">
      <c r="B12" s="2">
        <v>2019</v>
      </c>
      <c r="C12" s="8">
        <v>2285.0770000000002</v>
      </c>
      <c r="D12" s="8">
        <v>2284.0410000000002</v>
      </c>
      <c r="E12" s="8">
        <v>2268.4009261499432</v>
      </c>
      <c r="F12" s="8">
        <v>2286.9512313276</v>
      </c>
      <c r="G12" s="8">
        <v>2334.8686759821194</v>
      </c>
      <c r="H12" s="8">
        <v>2327.4930824624776</v>
      </c>
      <c r="I12" s="8">
        <v>2123.0406585110081</v>
      </c>
      <c r="J12" s="8">
        <v>2210.3940783492112</v>
      </c>
      <c r="K12" s="8">
        <v>2253.9162723722275</v>
      </c>
      <c r="L12" s="8">
        <v>2254.1923268107148</v>
      </c>
      <c r="M12" s="8">
        <v>2226.8786523239992</v>
      </c>
      <c r="N12" s="8">
        <v>2131.5795527213004</v>
      </c>
    </row>
    <row r="13" spans="1:14" x14ac:dyDescent="0.25">
      <c r="B13" s="2">
        <v>2020</v>
      </c>
      <c r="C13" s="8">
        <v>2081.1747943683617</v>
      </c>
      <c r="D13" s="8">
        <v>0</v>
      </c>
      <c r="E13" s="8">
        <v>0</v>
      </c>
      <c r="F13" s="8">
        <v>0</v>
      </c>
      <c r="G13" s="8">
        <v>0</v>
      </c>
      <c r="H13" s="8">
        <v>0</v>
      </c>
      <c r="I13" s="8">
        <v>0</v>
      </c>
      <c r="J13" s="8">
        <v>0</v>
      </c>
      <c r="K13" s="8">
        <v>0</v>
      </c>
      <c r="L13" s="8">
        <v>0</v>
      </c>
      <c r="M13" s="8">
        <v>0</v>
      </c>
      <c r="N13" s="8">
        <v>0</v>
      </c>
    </row>
    <row r="14" spans="1:14" x14ac:dyDescent="0.25">
      <c r="C14" s="4"/>
    </row>
    <row r="15" spans="1:14" x14ac:dyDescent="0.25"/>
    <row r="16" spans="1:14" x14ac:dyDescent="0.25"/>
    <row r="17" spans="1:14" x14ac:dyDescent="0.25"/>
    <row r="18" spans="1:14" x14ac:dyDescent="0.25"/>
    <row r="19" spans="1:14" x14ac:dyDescent="0.25"/>
    <row r="20" spans="1:14" x14ac:dyDescent="0.25"/>
    <row r="21" spans="1:14" x14ac:dyDescent="0.25"/>
    <row r="22" spans="1:14" x14ac:dyDescent="0.25"/>
    <row r="23" spans="1:14" x14ac:dyDescent="0.25"/>
    <row r="24" spans="1:14" x14ac:dyDescent="0.25"/>
    <row r="25" spans="1:14" x14ac:dyDescent="0.25"/>
    <row r="26" spans="1:14" x14ac:dyDescent="0.25"/>
    <row r="27" spans="1:14" x14ac:dyDescent="0.25"/>
    <row r="28" spans="1:14" x14ac:dyDescent="0.25">
      <c r="D28" s="4"/>
    </row>
    <row r="29" spans="1:14" x14ac:dyDescent="0.25">
      <c r="D29" s="4"/>
    </row>
    <row r="30" spans="1:14" ht="18.75" x14ac:dyDescent="0.3">
      <c r="A30" s="7"/>
    </row>
    <row r="31" spans="1:14" ht="21" x14ac:dyDescent="0.35">
      <c r="C31" s="43" t="s">
        <v>81</v>
      </c>
      <c r="D31" s="43"/>
      <c r="E31" s="43"/>
      <c r="F31" s="43"/>
      <c r="G31" s="43"/>
      <c r="H31" s="43"/>
      <c r="I31" s="43"/>
      <c r="J31" s="43"/>
      <c r="K31" s="43"/>
      <c r="L31" s="43"/>
      <c r="M31" s="43"/>
      <c r="N31" s="43"/>
    </row>
    <row r="32" spans="1:14" x14ac:dyDescent="0.25">
      <c r="C32" s="5" t="s">
        <v>0</v>
      </c>
      <c r="D32" s="5" t="s">
        <v>1</v>
      </c>
      <c r="E32" s="5" t="s">
        <v>2</v>
      </c>
      <c r="F32" s="5" t="s">
        <v>3</v>
      </c>
      <c r="G32" s="5" t="s">
        <v>4</v>
      </c>
      <c r="H32" s="5" t="s">
        <v>5</v>
      </c>
      <c r="I32" s="5" t="s">
        <v>6</v>
      </c>
      <c r="J32" s="5" t="s">
        <v>7</v>
      </c>
      <c r="K32" s="5" t="s">
        <v>8</v>
      </c>
      <c r="L32" s="5" t="s">
        <v>9</v>
      </c>
      <c r="M32" s="5" t="s">
        <v>10</v>
      </c>
      <c r="N32" s="5" t="s">
        <v>11</v>
      </c>
    </row>
    <row r="33" spans="2:14" x14ac:dyDescent="0.25">
      <c r="B33" s="11" t="s">
        <v>15</v>
      </c>
      <c r="C33" s="12">
        <v>2081.1747943683617</v>
      </c>
      <c r="D33" s="12">
        <v>0</v>
      </c>
      <c r="E33" s="12">
        <v>0</v>
      </c>
      <c r="F33" s="12">
        <v>0</v>
      </c>
      <c r="G33" s="12">
        <v>0</v>
      </c>
      <c r="H33" s="12">
        <v>0</v>
      </c>
      <c r="I33" s="12">
        <v>0</v>
      </c>
      <c r="J33" s="12">
        <v>0</v>
      </c>
      <c r="K33" s="12">
        <v>0</v>
      </c>
      <c r="L33" s="12">
        <v>0</v>
      </c>
      <c r="M33" s="12">
        <v>0</v>
      </c>
      <c r="N33" s="12">
        <v>0</v>
      </c>
    </row>
    <row r="34" spans="2:14" x14ac:dyDescent="0.25">
      <c r="B34" s="11" t="s">
        <v>16</v>
      </c>
      <c r="C34" s="12">
        <v>1350.5757943683616</v>
      </c>
      <c r="D34" s="12">
        <v>0</v>
      </c>
      <c r="E34" s="12">
        <v>0</v>
      </c>
      <c r="F34" s="12">
        <v>0</v>
      </c>
      <c r="G34" s="12">
        <v>0</v>
      </c>
      <c r="H34" s="12">
        <v>0</v>
      </c>
      <c r="I34" s="12">
        <v>0</v>
      </c>
      <c r="J34" s="12">
        <v>0</v>
      </c>
      <c r="K34" s="12">
        <v>0</v>
      </c>
      <c r="L34" s="12">
        <v>0</v>
      </c>
      <c r="M34" s="12">
        <v>0</v>
      </c>
      <c r="N34" s="12">
        <v>0</v>
      </c>
    </row>
    <row r="35" spans="2:14" x14ac:dyDescent="0.25">
      <c r="B35" s="10"/>
      <c r="C35" s="5"/>
      <c r="D35" s="5"/>
      <c r="E35" s="5"/>
      <c r="F35" s="5"/>
      <c r="G35" s="5"/>
      <c r="H35" s="5"/>
      <c r="I35" s="5"/>
      <c r="J35" s="5"/>
      <c r="K35" s="5"/>
      <c r="L35" s="5"/>
      <c r="M35" s="5"/>
      <c r="N35" s="5"/>
    </row>
    <row r="36" spans="2:14" x14ac:dyDescent="0.25">
      <c r="B36" s="2" t="s">
        <v>15</v>
      </c>
      <c r="C36" s="9">
        <v>0.64894875626161064</v>
      </c>
      <c r="D36" s="9">
        <v>0</v>
      </c>
      <c r="E36" s="9">
        <v>0</v>
      </c>
      <c r="F36" s="9">
        <v>0</v>
      </c>
      <c r="G36" s="9">
        <v>0</v>
      </c>
      <c r="H36" s="9">
        <v>0</v>
      </c>
      <c r="I36" s="9">
        <v>0</v>
      </c>
      <c r="J36" s="9">
        <v>0</v>
      </c>
      <c r="K36" s="9">
        <v>0</v>
      </c>
      <c r="L36" s="9">
        <v>0</v>
      </c>
      <c r="M36" s="9">
        <v>0</v>
      </c>
      <c r="N36" s="9">
        <v>0</v>
      </c>
    </row>
    <row r="37" spans="2:14" x14ac:dyDescent="0.25">
      <c r="B37" s="2" t="s">
        <v>16</v>
      </c>
      <c r="C37" s="9">
        <v>0.35105124373838931</v>
      </c>
      <c r="D37" s="9">
        <v>0</v>
      </c>
      <c r="E37" s="9">
        <v>0</v>
      </c>
      <c r="F37" s="9">
        <v>0</v>
      </c>
      <c r="G37" s="9">
        <v>0</v>
      </c>
      <c r="H37" s="9">
        <v>0</v>
      </c>
      <c r="I37" s="9">
        <v>0</v>
      </c>
      <c r="J37" s="9">
        <v>0</v>
      </c>
      <c r="K37" s="9">
        <v>0</v>
      </c>
      <c r="L37" s="9">
        <v>0</v>
      </c>
      <c r="M37" s="9">
        <v>0</v>
      </c>
      <c r="N37" s="9">
        <v>0</v>
      </c>
    </row>
    <row r="38" spans="2:14" x14ac:dyDescent="0.25"/>
    <row r="39" spans="2:14" x14ac:dyDescent="0.25"/>
    <row r="40" spans="2:14" x14ac:dyDescent="0.25"/>
    <row r="41" spans="2:14" x14ac:dyDescent="0.25"/>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sheetData>
  <customSheetViews>
    <customSheetView guid="{185D84FE-F060-43CB-AD80-90D245BB0AEC}">
      <selection activeCell="C2" sqref="C2"/>
      <pageMargins left="0.7" right="0.7" top="0.75" bottom="0.75" header="0.3" footer="0.3"/>
      <pageSetup paperSize="9" orientation="portrait" r:id="rId1"/>
    </customSheetView>
  </customSheetViews>
  <mergeCells count="2">
    <mergeCell ref="C6:N6"/>
    <mergeCell ref="C31:N31"/>
  </mergeCell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17"/>
  <sheetViews>
    <sheetView showGridLines="0" topLeftCell="A92" workbookViewId="0">
      <selection activeCell="A108" sqref="A108"/>
    </sheetView>
  </sheetViews>
  <sheetFormatPr baseColWidth="10" defaultRowHeight="15" x14ac:dyDescent="0.25"/>
  <cols>
    <col min="1" max="1" width="13.42578125" customWidth="1"/>
  </cols>
  <sheetData>
    <row r="1" spans="1:15" s="1" customFormat="1" x14ac:dyDescent="0.25"/>
    <row r="2" spans="1:15" s="1" customFormat="1" ht="31.5" x14ac:dyDescent="0.5">
      <c r="A2" s="3"/>
      <c r="C2" s="32"/>
    </row>
    <row r="3" spans="1:15" s="1" customFormat="1" x14ac:dyDescent="0.25"/>
    <row r="4" spans="1:15" s="1" customFormat="1" ht="18.75" x14ac:dyDescent="0.3">
      <c r="A4" s="7"/>
    </row>
    <row r="5" spans="1:15" s="1" customFormat="1" ht="18.75" x14ac:dyDescent="0.3">
      <c r="A5" s="7"/>
    </row>
    <row r="6" spans="1:15" s="1" customFormat="1" ht="21" x14ac:dyDescent="0.35">
      <c r="C6" s="44" t="s">
        <v>78</v>
      </c>
      <c r="D6" s="43"/>
      <c r="E6" s="43"/>
      <c r="F6" s="43"/>
      <c r="G6" s="43"/>
      <c r="H6" s="43"/>
      <c r="I6" s="43"/>
      <c r="J6" s="43"/>
      <c r="K6" s="43"/>
      <c r="L6" s="43"/>
      <c r="M6" s="43"/>
      <c r="N6" s="43"/>
      <c r="O6" s="43"/>
    </row>
    <row r="7" spans="1:15" s="1" customFormat="1" x14ac:dyDescent="0.25">
      <c r="C7" s="5" t="s">
        <v>0</v>
      </c>
      <c r="D7" s="5" t="s">
        <v>1</v>
      </c>
      <c r="E7" s="5" t="s">
        <v>2</v>
      </c>
      <c r="F7" s="5" t="s">
        <v>3</v>
      </c>
      <c r="G7" s="5" t="s">
        <v>4</v>
      </c>
      <c r="H7" s="5" t="s">
        <v>5</v>
      </c>
      <c r="I7" s="5" t="s">
        <v>6</v>
      </c>
      <c r="J7" s="5" t="s">
        <v>7</v>
      </c>
      <c r="K7" s="5" t="s">
        <v>8</v>
      </c>
      <c r="L7" s="5" t="s">
        <v>9</v>
      </c>
      <c r="M7" s="5" t="s">
        <v>10</v>
      </c>
      <c r="N7" s="5" t="s">
        <v>11</v>
      </c>
      <c r="O7" s="14" t="s">
        <v>17</v>
      </c>
    </row>
    <row r="8" spans="1:15" s="1" customFormat="1" x14ac:dyDescent="0.25">
      <c r="B8" s="2">
        <v>2015</v>
      </c>
      <c r="C8" s="8">
        <v>295561.25683295412</v>
      </c>
      <c r="D8" s="8">
        <v>168352.23612673706</v>
      </c>
      <c r="E8" s="8">
        <v>192553.56864671689</v>
      </c>
      <c r="F8" s="8">
        <v>197433.05214538256</v>
      </c>
      <c r="G8" s="8">
        <v>215249.66875901073</v>
      </c>
      <c r="H8" s="8">
        <v>252442.01231519307</v>
      </c>
      <c r="I8" s="8">
        <v>282492.06116034952</v>
      </c>
      <c r="J8" s="8">
        <v>270853.73631444818</v>
      </c>
      <c r="K8" s="8">
        <v>288809.45817817142</v>
      </c>
      <c r="L8" s="8">
        <v>228913.76104948379</v>
      </c>
      <c r="M8" s="8">
        <v>236677.94319999998</v>
      </c>
      <c r="N8" s="8">
        <v>256052.83480047274</v>
      </c>
      <c r="O8" s="13">
        <f t="shared" ref="O8:O11" si="0">SUM(C8:N8)</f>
        <v>2885391.5895289206</v>
      </c>
    </row>
    <row r="9" spans="1:15" s="1" customFormat="1" x14ac:dyDescent="0.25">
      <c r="B9" s="2">
        <v>2016</v>
      </c>
      <c r="C9" s="8">
        <v>268143.88565975055</v>
      </c>
      <c r="D9" s="8">
        <v>285225.82339044579</v>
      </c>
      <c r="E9" s="8">
        <v>279133.64342383383</v>
      </c>
      <c r="F9" s="8">
        <v>304918.01641651365</v>
      </c>
      <c r="G9" s="8">
        <v>329195.48795874364</v>
      </c>
      <c r="H9" s="8">
        <v>341474.14511369599</v>
      </c>
      <c r="I9" s="8">
        <v>370771.49146528618</v>
      </c>
      <c r="J9" s="8">
        <v>402331.57493463717</v>
      </c>
      <c r="K9" s="8">
        <v>392045.64706684265</v>
      </c>
      <c r="L9" s="8">
        <v>391645.17652611609</v>
      </c>
      <c r="M9" s="8">
        <v>372499.38627918315</v>
      </c>
      <c r="N9" s="8">
        <v>442895.41241700947</v>
      </c>
      <c r="O9" s="13">
        <f t="shared" si="0"/>
        <v>4180279.6906520585</v>
      </c>
    </row>
    <row r="10" spans="1:15" s="1" customFormat="1" x14ac:dyDescent="0.25">
      <c r="B10" s="2">
        <v>2017</v>
      </c>
      <c r="C10" s="8">
        <v>437608.67917055939</v>
      </c>
      <c r="D10" s="8">
        <v>473128.68888601736</v>
      </c>
      <c r="E10" s="8">
        <v>541018.53949644952</v>
      </c>
      <c r="F10" s="8">
        <v>535872.37395476259</v>
      </c>
      <c r="G10" s="8">
        <v>558232.45020575507</v>
      </c>
      <c r="H10" s="8">
        <v>431128.91632316692</v>
      </c>
      <c r="I10" s="8">
        <v>642508.57903495734</v>
      </c>
      <c r="J10" s="8">
        <v>703832.35642281245</v>
      </c>
      <c r="K10" s="8">
        <v>729625.4214762263</v>
      </c>
      <c r="L10" s="8">
        <v>800645.95485264563</v>
      </c>
      <c r="M10" s="8">
        <v>830004.9665008462</v>
      </c>
      <c r="N10" s="8">
        <v>973525.9636052748</v>
      </c>
      <c r="O10" s="13">
        <f t="shared" si="0"/>
        <v>7657132.8899294725</v>
      </c>
    </row>
    <row r="11" spans="1:15" s="1" customFormat="1" x14ac:dyDescent="0.25">
      <c r="B11" s="2">
        <v>2018</v>
      </c>
      <c r="C11" s="8">
        <v>1024591.2833436064</v>
      </c>
      <c r="D11" s="8">
        <v>973642.6082777353</v>
      </c>
      <c r="E11" s="8">
        <v>1147958.7312674639</v>
      </c>
      <c r="F11" s="8">
        <v>1129676.7139499553</v>
      </c>
      <c r="G11" s="8">
        <v>1212070.8784215217</v>
      </c>
      <c r="H11" s="8">
        <v>1056092.9465143511</v>
      </c>
      <c r="I11" s="8">
        <v>1183060.9658367569</v>
      </c>
      <c r="J11" s="8">
        <v>1037606.3110200001</v>
      </c>
      <c r="K11" s="8">
        <v>941820.55388618784</v>
      </c>
      <c r="L11" s="8">
        <v>915772.77169509057</v>
      </c>
      <c r="M11" s="8">
        <v>960817.55197636096</v>
      </c>
      <c r="N11" s="8">
        <v>1054685.3026200002</v>
      </c>
      <c r="O11" s="13">
        <f t="shared" si="0"/>
        <v>12637796.618809029</v>
      </c>
    </row>
    <row r="12" spans="1:15" s="1" customFormat="1" x14ac:dyDescent="0.25">
      <c r="B12" s="2">
        <v>2019</v>
      </c>
      <c r="C12" s="8">
        <v>1050220.8053311743</v>
      </c>
      <c r="D12" s="8">
        <v>992184.96145044954</v>
      </c>
      <c r="E12" s="8">
        <v>1176757.8804729094</v>
      </c>
      <c r="F12" s="8">
        <v>1164825.9871531001</v>
      </c>
      <c r="G12" s="8">
        <v>1197851.486</v>
      </c>
      <c r="H12" s="8">
        <v>1235809.908000472</v>
      </c>
      <c r="I12" s="8">
        <v>1386180.5819999999</v>
      </c>
      <c r="J12" s="8">
        <v>1534426.4003533779</v>
      </c>
      <c r="K12" s="8">
        <v>1527323.0085973074</v>
      </c>
      <c r="L12" s="8">
        <v>1599889.902024819</v>
      </c>
      <c r="M12" s="8">
        <v>1501599.4067240348</v>
      </c>
      <c r="N12" s="8">
        <v>1534756.751085493</v>
      </c>
      <c r="O12" s="13">
        <f t="shared" ref="O12:O13" si="1">SUM(C12:N12)</f>
        <v>15901827.079193138</v>
      </c>
    </row>
    <row r="13" spans="1:15" s="1" customFormat="1" x14ac:dyDescent="0.25">
      <c r="B13" s="2">
        <v>2020</v>
      </c>
      <c r="C13" s="8">
        <v>1487095.505604102</v>
      </c>
      <c r="D13" s="8">
        <v>0</v>
      </c>
      <c r="E13" s="8">
        <v>0</v>
      </c>
      <c r="F13" s="8">
        <v>0</v>
      </c>
      <c r="G13" s="8">
        <v>0</v>
      </c>
      <c r="H13" s="8">
        <v>0</v>
      </c>
      <c r="I13" s="8">
        <v>0</v>
      </c>
      <c r="J13" s="8">
        <v>0</v>
      </c>
      <c r="K13" s="8">
        <v>0</v>
      </c>
      <c r="L13" s="8">
        <v>0</v>
      </c>
      <c r="M13" s="8">
        <v>0</v>
      </c>
      <c r="N13" s="8">
        <v>0</v>
      </c>
      <c r="O13" s="13">
        <f t="shared" si="1"/>
        <v>1487095.505604102</v>
      </c>
    </row>
    <row r="14" spans="1:15" s="1" customFormat="1" x14ac:dyDescent="0.25"/>
    <row r="15" spans="1:15" s="1" customFormat="1" x14ac:dyDescent="0.25"/>
    <row r="16" spans="1:15" s="1" customFormat="1" x14ac:dyDescent="0.25"/>
    <row r="17" spans="1:15" s="1" customFormat="1" x14ac:dyDescent="0.25"/>
    <row r="18" spans="1:15" s="1" customFormat="1" x14ac:dyDescent="0.25"/>
    <row r="19" spans="1:15" s="1" customFormat="1" x14ac:dyDescent="0.25"/>
    <row r="20" spans="1:15" s="1" customFormat="1" x14ac:dyDescent="0.25"/>
    <row r="21" spans="1:15" s="1" customFormat="1" x14ac:dyDescent="0.25"/>
    <row r="22" spans="1:15" s="1" customFormat="1" x14ac:dyDescent="0.25"/>
    <row r="23" spans="1:15" s="1" customFormat="1" x14ac:dyDescent="0.25"/>
    <row r="24" spans="1:15" s="1" customFormat="1" x14ac:dyDescent="0.25"/>
    <row r="25" spans="1:15" s="1" customFormat="1" x14ac:dyDescent="0.25"/>
    <row r="26" spans="1:15" s="1" customFormat="1" x14ac:dyDescent="0.25"/>
    <row r="27" spans="1:15" s="1" customFormat="1" x14ac:dyDescent="0.25"/>
    <row r="28" spans="1:15" s="1" customFormat="1" x14ac:dyDescent="0.25"/>
    <row r="29" spans="1:15" s="1" customFormat="1" x14ac:dyDescent="0.25">
      <c r="D29" s="4"/>
    </row>
    <row r="30" spans="1:15" s="1" customFormat="1" x14ac:dyDescent="0.25">
      <c r="D30" s="4"/>
    </row>
    <row r="31" spans="1:15" s="1" customFormat="1" ht="18.75" x14ac:dyDescent="0.3">
      <c r="A31" s="7"/>
    </row>
    <row r="32" spans="1:15" s="1" customFormat="1" ht="21" x14ac:dyDescent="0.35">
      <c r="C32" s="44" t="s">
        <v>79</v>
      </c>
      <c r="D32" s="43"/>
      <c r="E32" s="43"/>
      <c r="F32" s="43"/>
      <c r="G32" s="43"/>
      <c r="H32" s="43"/>
      <c r="I32" s="43"/>
      <c r="J32" s="43"/>
      <c r="K32" s="43"/>
      <c r="L32" s="43"/>
      <c r="M32" s="43"/>
      <c r="N32" s="43"/>
      <c r="O32" s="43"/>
    </row>
    <row r="33" spans="2:15" s="1" customFormat="1" x14ac:dyDescent="0.25">
      <c r="C33" s="5" t="s">
        <v>0</v>
      </c>
      <c r="D33" s="5" t="s">
        <v>1</v>
      </c>
      <c r="E33" s="5" t="s">
        <v>2</v>
      </c>
      <c r="F33" s="5" t="s">
        <v>3</v>
      </c>
      <c r="G33" s="5" t="s">
        <v>4</v>
      </c>
      <c r="H33" s="5" t="s">
        <v>5</v>
      </c>
      <c r="I33" s="5" t="s">
        <v>6</v>
      </c>
      <c r="J33" s="5" t="s">
        <v>7</v>
      </c>
      <c r="K33" s="5" t="s">
        <v>8</v>
      </c>
      <c r="L33" s="5" t="s">
        <v>9</v>
      </c>
      <c r="M33" s="5" t="s">
        <v>10</v>
      </c>
      <c r="N33" s="5" t="s">
        <v>11</v>
      </c>
      <c r="O33" s="14" t="s">
        <v>17</v>
      </c>
    </row>
    <row r="34" spans="2:15" s="1" customFormat="1" x14ac:dyDescent="0.25">
      <c r="B34" s="2">
        <f t="shared" ref="B34:B39" si="2">B8</f>
        <v>2015</v>
      </c>
      <c r="C34" s="6">
        <v>261318.34120619021</v>
      </c>
      <c r="D34" s="6">
        <v>141903.91456</v>
      </c>
      <c r="E34" s="6">
        <v>160681.77361608474</v>
      </c>
      <c r="F34" s="6">
        <v>159954.52287916373</v>
      </c>
      <c r="G34" s="6">
        <v>181677.43559020312</v>
      </c>
      <c r="H34" s="6">
        <v>215418.89627420274</v>
      </c>
      <c r="I34" s="6">
        <v>244989.18700000001</v>
      </c>
      <c r="J34" s="6">
        <v>235890.85027486982</v>
      </c>
      <c r="K34" s="6">
        <v>250009.095</v>
      </c>
      <c r="L34" s="6">
        <v>191980.12352346734</v>
      </c>
      <c r="M34" s="6">
        <v>199530.97899999999</v>
      </c>
      <c r="N34" s="6">
        <v>214723.87598072071</v>
      </c>
      <c r="O34" s="13">
        <f t="shared" ref="O34:O37" si="3">SUM(C34:N34)</f>
        <v>2458078.9949049023</v>
      </c>
    </row>
    <row r="35" spans="2:15" s="1" customFormat="1" x14ac:dyDescent="0.25">
      <c r="B35" s="2">
        <f t="shared" si="2"/>
        <v>2016</v>
      </c>
      <c r="C35" s="6">
        <v>235903.09291172019</v>
      </c>
      <c r="D35" s="6">
        <v>254650.59110194127</v>
      </c>
      <c r="E35" s="6">
        <v>248425.97994050523</v>
      </c>
      <c r="F35" s="6">
        <v>270687.75229580334</v>
      </c>
      <c r="G35" s="6">
        <v>283507.3400261096</v>
      </c>
      <c r="H35" s="6">
        <v>292820.05297191505</v>
      </c>
      <c r="I35" s="6">
        <v>320615.90964413004</v>
      </c>
      <c r="J35" s="6">
        <v>348014.81564378168</v>
      </c>
      <c r="K35" s="6">
        <v>338807.94860999996</v>
      </c>
      <c r="L35" s="6">
        <v>338820.21165939514</v>
      </c>
      <c r="M35" s="6">
        <v>320858.14726956357</v>
      </c>
      <c r="N35" s="6">
        <v>382727.18060700945</v>
      </c>
      <c r="O35" s="13">
        <f t="shared" si="3"/>
        <v>3635839.0226818742</v>
      </c>
    </row>
    <row r="36" spans="2:15" s="1" customFormat="1" ht="12.75" customHeight="1" x14ac:dyDescent="0.25">
      <c r="B36" s="2">
        <f t="shared" si="2"/>
        <v>2017</v>
      </c>
      <c r="C36" s="6">
        <v>380222.24982656568</v>
      </c>
      <c r="D36" s="6">
        <v>428502.9969185841</v>
      </c>
      <c r="E36" s="6">
        <v>500955.69434775587</v>
      </c>
      <c r="F36" s="6">
        <v>495255.53509999998</v>
      </c>
      <c r="G36" s="6">
        <v>517298.53753331711</v>
      </c>
      <c r="H36" s="6">
        <v>398427.24683825718</v>
      </c>
      <c r="I36" s="6">
        <v>603419.40247389348</v>
      </c>
      <c r="J36" s="6">
        <v>667973.66663999995</v>
      </c>
      <c r="K36" s="6">
        <v>692403.49485014216</v>
      </c>
      <c r="L36" s="6">
        <v>760969.17448593152</v>
      </c>
      <c r="M36" s="6">
        <v>789037.66459932551</v>
      </c>
      <c r="N36" s="6">
        <v>926372.3993746239</v>
      </c>
      <c r="O36" s="13">
        <f t="shared" si="3"/>
        <v>7160838.0629883958</v>
      </c>
    </row>
    <row r="37" spans="2:15" s="1" customFormat="1" ht="12.75" customHeight="1" x14ac:dyDescent="0.25">
      <c r="B37" s="2">
        <f t="shared" si="2"/>
        <v>2018</v>
      </c>
      <c r="C37" s="6">
        <v>978468.27872458869</v>
      </c>
      <c r="D37" s="6">
        <v>937137.20906000002</v>
      </c>
      <c r="E37" s="6">
        <v>1110199.7112833839</v>
      </c>
      <c r="F37" s="6">
        <v>1090229.3080785957</v>
      </c>
      <c r="G37" s="6">
        <v>1170512.1541844811</v>
      </c>
      <c r="H37" s="6">
        <v>1018295.812239519</v>
      </c>
      <c r="I37" s="6">
        <v>1140133.1184161881</v>
      </c>
      <c r="J37" s="6">
        <v>999343.14573365077</v>
      </c>
      <c r="K37" s="6">
        <v>907808.88150604255</v>
      </c>
      <c r="L37" s="6">
        <v>883825.97920175781</v>
      </c>
      <c r="M37" s="6">
        <v>922678.03888419725</v>
      </c>
      <c r="N37" s="6">
        <v>1012620.723899988</v>
      </c>
      <c r="O37" s="13">
        <f t="shared" si="3"/>
        <v>12171252.361212393</v>
      </c>
    </row>
    <row r="38" spans="2:15" s="1" customFormat="1" ht="12.75" customHeight="1" x14ac:dyDescent="0.25">
      <c r="B38" s="2">
        <f t="shared" si="2"/>
        <v>2019</v>
      </c>
      <c r="C38" s="6">
        <v>1007982.3732966362</v>
      </c>
      <c r="D38" s="6">
        <v>952616.76635044953</v>
      </c>
      <c r="E38" s="6">
        <v>1129815.6786929094</v>
      </c>
      <c r="F38" s="6">
        <v>1118398.2210431001</v>
      </c>
      <c r="G38" s="6">
        <v>1150217.4550000001</v>
      </c>
      <c r="H38" s="6">
        <v>1186623.6870004721</v>
      </c>
      <c r="I38" s="6">
        <v>1330812.699</v>
      </c>
      <c r="J38" s="6">
        <v>1473280.0353533779</v>
      </c>
      <c r="K38" s="6">
        <v>1466448.1584373075</v>
      </c>
      <c r="L38" s="6">
        <v>1536100.2679095725</v>
      </c>
      <c r="M38" s="6">
        <v>1441770.1991338928</v>
      </c>
      <c r="N38" s="6">
        <v>1473565.9203460561</v>
      </c>
      <c r="O38" s="13">
        <f t="shared" ref="O38" si="4">SUM(C38:N38)</f>
        <v>15267631.461563777</v>
      </c>
    </row>
    <row r="39" spans="2:15" s="1" customFormat="1" ht="12.75" customHeight="1" x14ac:dyDescent="0.25">
      <c r="B39" s="2">
        <f t="shared" si="2"/>
        <v>2020</v>
      </c>
      <c r="C39" s="6">
        <v>1427566.1309692347</v>
      </c>
      <c r="D39" s="6">
        <v>0</v>
      </c>
      <c r="E39" s="6">
        <v>0</v>
      </c>
      <c r="F39" s="6">
        <v>0</v>
      </c>
      <c r="G39" s="6">
        <v>0</v>
      </c>
      <c r="H39" s="6">
        <v>0</v>
      </c>
      <c r="I39" s="6">
        <v>0</v>
      </c>
      <c r="J39" s="6">
        <v>0</v>
      </c>
      <c r="K39" s="6">
        <v>0</v>
      </c>
      <c r="L39" s="6">
        <v>0</v>
      </c>
      <c r="M39" s="6">
        <v>0</v>
      </c>
      <c r="N39" s="6">
        <v>0</v>
      </c>
      <c r="O39" s="13">
        <f t="shared" ref="O39" si="5">SUM(C39:N39)</f>
        <v>1427566.1309692347</v>
      </c>
    </row>
    <row r="40" spans="2:15" s="1" customFormat="1" x14ac:dyDescent="0.25"/>
    <row r="41" spans="2:15" s="1" customFormat="1" x14ac:dyDescent="0.25"/>
    <row r="42" spans="2:15" s="1" customFormat="1" x14ac:dyDescent="0.25"/>
    <row r="43" spans="2:15" s="1" customFormat="1" x14ac:dyDescent="0.25"/>
    <row r="44" spans="2:15" s="1" customFormat="1" x14ac:dyDescent="0.25"/>
    <row r="45" spans="2:15" s="1" customFormat="1" x14ac:dyDescent="0.25"/>
    <row r="46" spans="2:15" s="1" customFormat="1" x14ac:dyDescent="0.25"/>
    <row r="47" spans="2:15" s="1" customFormat="1" x14ac:dyDescent="0.25"/>
    <row r="48" spans="2:15" s="1" customFormat="1" x14ac:dyDescent="0.25"/>
    <row r="49" spans="2:15" s="1" customFormat="1" x14ac:dyDescent="0.25"/>
    <row r="50" spans="2:15" s="1" customFormat="1" x14ac:dyDescent="0.25"/>
    <row r="51" spans="2:15" s="1" customFormat="1" x14ac:dyDescent="0.25"/>
    <row r="52" spans="2:15" s="1" customFormat="1" x14ac:dyDescent="0.25"/>
    <row r="53" spans="2:15" s="1" customFormat="1" x14ac:dyDescent="0.25"/>
    <row r="54" spans="2:15" s="1" customFormat="1" x14ac:dyDescent="0.25"/>
    <row r="55" spans="2:15" s="1" customFormat="1" x14ac:dyDescent="0.25"/>
    <row r="56" spans="2:15" s="1" customFormat="1" x14ac:dyDescent="0.25"/>
    <row r="57" spans="2:15" s="1" customFormat="1" ht="21" x14ac:dyDescent="0.35">
      <c r="C57" s="44" t="s">
        <v>80</v>
      </c>
      <c r="D57" s="43"/>
      <c r="E57" s="43"/>
      <c r="F57" s="43"/>
      <c r="G57" s="43"/>
      <c r="H57" s="43"/>
      <c r="I57" s="43"/>
      <c r="J57" s="43"/>
      <c r="K57" s="43"/>
      <c r="L57" s="43"/>
      <c r="M57" s="43"/>
      <c r="N57" s="43"/>
      <c r="O57" s="43"/>
    </row>
    <row r="58" spans="2:15" s="1" customFormat="1" x14ac:dyDescent="0.25">
      <c r="C58" s="5" t="s">
        <v>0</v>
      </c>
      <c r="D58" s="5" t="s">
        <v>1</v>
      </c>
      <c r="E58" s="5" t="s">
        <v>2</v>
      </c>
      <c r="F58" s="5" t="s">
        <v>3</v>
      </c>
      <c r="G58" s="5" t="s">
        <v>4</v>
      </c>
      <c r="H58" s="5" t="s">
        <v>5</v>
      </c>
      <c r="I58" s="5" t="s">
        <v>6</v>
      </c>
      <c r="J58" s="5" t="s">
        <v>7</v>
      </c>
      <c r="K58" s="5" t="s">
        <v>8</v>
      </c>
      <c r="L58" s="5" t="s">
        <v>9</v>
      </c>
      <c r="M58" s="5" t="s">
        <v>10</v>
      </c>
      <c r="N58" s="5" t="s">
        <v>11</v>
      </c>
      <c r="O58" s="14" t="s">
        <v>17</v>
      </c>
    </row>
    <row r="59" spans="2:15" s="1" customFormat="1" x14ac:dyDescent="0.25">
      <c r="B59" s="2">
        <f t="shared" ref="B59:B64" si="6">B34</f>
        <v>2015</v>
      </c>
      <c r="C59" s="6">
        <v>27858.045190000001</v>
      </c>
      <c r="D59" s="6">
        <v>19964.197059999999</v>
      </c>
      <c r="E59" s="6">
        <v>22759.766367611206</v>
      </c>
      <c r="F59" s="6">
        <v>29201.769897308157</v>
      </c>
      <c r="G59" s="6">
        <v>25732.091840000001</v>
      </c>
      <c r="H59" s="6">
        <v>28955.173995607227</v>
      </c>
      <c r="I59" s="6">
        <v>28656.613000000001</v>
      </c>
      <c r="J59" s="6">
        <v>26781.043635907499</v>
      </c>
      <c r="K59" s="6">
        <v>29100.698</v>
      </c>
      <c r="L59" s="6">
        <v>31157.855212157665</v>
      </c>
      <c r="M59" s="6">
        <v>26604.964200000002</v>
      </c>
      <c r="N59" s="6">
        <v>30502.489174858398</v>
      </c>
      <c r="O59" s="13">
        <f t="shared" ref="O59:O62" si="7">SUM(C59:N59)</f>
        <v>327274.70757345011</v>
      </c>
    </row>
    <row r="60" spans="2:15" s="1" customFormat="1" x14ac:dyDescent="0.25">
      <c r="B60" s="2">
        <f t="shared" si="6"/>
        <v>2016</v>
      </c>
      <c r="C60" s="6">
        <v>21335.133989275855</v>
      </c>
      <c r="D60" s="6">
        <v>19532.336891015002</v>
      </c>
      <c r="E60" s="6">
        <v>19313.569647503333</v>
      </c>
      <c r="F60" s="6">
        <v>20550.617681678115</v>
      </c>
      <c r="G60" s="6">
        <v>32066.609471095584</v>
      </c>
      <c r="H60" s="6">
        <v>33383.309113150361</v>
      </c>
      <c r="I60" s="6">
        <v>35495.630113670792</v>
      </c>
      <c r="J60" s="6">
        <v>39992.764810000001</v>
      </c>
      <c r="K60" s="6">
        <v>38306.610950000002</v>
      </c>
      <c r="L60" s="6">
        <v>37188.976232945774</v>
      </c>
      <c r="M60" s="6">
        <v>40729.636356240429</v>
      </c>
      <c r="N60" s="6">
        <v>49180.231809999997</v>
      </c>
      <c r="O60" s="13">
        <f t="shared" si="7"/>
        <v>387075.42706657527</v>
      </c>
    </row>
    <row r="61" spans="2:15" s="1" customFormat="1" x14ac:dyDescent="0.25">
      <c r="B61" s="2">
        <f t="shared" si="6"/>
        <v>2017</v>
      </c>
      <c r="C61" s="6">
        <v>43138.429343993725</v>
      </c>
      <c r="D61" s="6">
        <v>35009.00394991551</v>
      </c>
      <c r="E61" s="6">
        <v>28389.6734</v>
      </c>
      <c r="F61" s="6">
        <v>27972.801800000001</v>
      </c>
      <c r="G61" s="6">
        <v>28116.193789999998</v>
      </c>
      <c r="H61" s="6">
        <v>22002.868900110599</v>
      </c>
      <c r="I61" s="6">
        <v>30926.130660324263</v>
      </c>
      <c r="J61" s="6">
        <v>30717.707683623317</v>
      </c>
      <c r="K61" s="6">
        <v>30378.862615676946</v>
      </c>
      <c r="L61" s="6">
        <v>32868.780366714105</v>
      </c>
      <c r="M61" s="6">
        <v>35537.079271438</v>
      </c>
      <c r="N61" s="6">
        <v>42040.249431219156</v>
      </c>
      <c r="O61" s="13">
        <f t="shared" si="7"/>
        <v>387097.78121301567</v>
      </c>
    </row>
    <row r="62" spans="2:15" s="1" customFormat="1" x14ac:dyDescent="0.25">
      <c r="B62" s="2">
        <f t="shared" si="6"/>
        <v>2018</v>
      </c>
      <c r="C62" s="6">
        <v>41189.736115340573</v>
      </c>
      <c r="D62" s="6">
        <v>35137.04737</v>
      </c>
      <c r="E62" s="6">
        <v>36966.816282759515</v>
      </c>
      <c r="F62" s="6">
        <v>36485.222918711283</v>
      </c>
      <c r="G62" s="6">
        <v>41558.724237040704</v>
      </c>
      <c r="H62" s="6">
        <v>37797.134274832104</v>
      </c>
      <c r="I62" s="6">
        <v>42927.847420568723</v>
      </c>
      <c r="J62" s="6">
        <v>38263.165286349344</v>
      </c>
      <c r="K62" s="6">
        <v>34011.672380145261</v>
      </c>
      <c r="L62" s="6">
        <v>31946.79249333277</v>
      </c>
      <c r="M62" s="6">
        <v>38139.513092163666</v>
      </c>
      <c r="N62" s="6">
        <v>42064.578720012098</v>
      </c>
      <c r="O62" s="13">
        <f t="shared" si="7"/>
        <v>456488.25059125602</v>
      </c>
    </row>
    <row r="63" spans="2:15" s="1" customFormat="1" x14ac:dyDescent="0.25">
      <c r="B63" s="2">
        <f t="shared" si="6"/>
        <v>2019</v>
      </c>
      <c r="C63" s="6">
        <v>42238.432034538113</v>
      </c>
      <c r="D63" s="6">
        <v>39568.195099999997</v>
      </c>
      <c r="E63" s="6">
        <v>46942.201780000003</v>
      </c>
      <c r="F63" s="6">
        <v>46427.766109999997</v>
      </c>
      <c r="G63" s="6">
        <v>47634.031000000003</v>
      </c>
      <c r="H63" s="6">
        <v>49186.221000000005</v>
      </c>
      <c r="I63" s="6">
        <v>55367.883000000002</v>
      </c>
      <c r="J63" s="6">
        <v>61146.365000000005</v>
      </c>
      <c r="K63" s="6">
        <v>60874.850160000002</v>
      </c>
      <c r="L63" s="6">
        <v>63789.634115246568</v>
      </c>
      <c r="M63" s="6">
        <v>59829.207590142105</v>
      </c>
      <c r="N63" s="6">
        <v>61190.830739436919</v>
      </c>
      <c r="O63" s="13">
        <f t="shared" ref="O63" si="8">SUM(C63:N63)</f>
        <v>634195.61762936378</v>
      </c>
    </row>
    <row r="64" spans="2:15" s="1" customFormat="1" x14ac:dyDescent="0.25">
      <c r="B64" s="2">
        <f t="shared" si="6"/>
        <v>2020</v>
      </c>
      <c r="C64" s="6">
        <v>59529.374634867396</v>
      </c>
      <c r="D64" s="6">
        <v>0</v>
      </c>
      <c r="E64" s="6">
        <v>0</v>
      </c>
      <c r="F64" s="6">
        <v>0</v>
      </c>
      <c r="G64" s="6">
        <v>0</v>
      </c>
      <c r="H64" s="6">
        <v>0</v>
      </c>
      <c r="I64" s="6">
        <v>0</v>
      </c>
      <c r="J64" s="6">
        <v>0</v>
      </c>
      <c r="K64" s="6">
        <v>0</v>
      </c>
      <c r="L64" s="6">
        <v>0</v>
      </c>
      <c r="M64" s="6">
        <v>0</v>
      </c>
      <c r="N64" s="6">
        <v>0</v>
      </c>
      <c r="O64" s="13">
        <f t="shared" ref="O64" si="9">SUM(C64:N64)</f>
        <v>59529.374634867396</v>
      </c>
    </row>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pans="2:15" s="1" customFormat="1" x14ac:dyDescent="0.25"/>
    <row r="82" spans="2:15" s="1" customFormat="1" x14ac:dyDescent="0.25"/>
    <row r="83" spans="2:15" s="1" customFormat="1" ht="21" x14ac:dyDescent="0.35">
      <c r="C83" s="44" t="s">
        <v>82</v>
      </c>
      <c r="D83" s="43"/>
      <c r="E83" s="43"/>
      <c r="F83" s="43"/>
      <c r="G83" s="43"/>
      <c r="H83" s="43"/>
      <c r="I83" s="43"/>
      <c r="J83" s="43"/>
      <c r="K83" s="43"/>
      <c r="L83" s="43"/>
      <c r="M83" s="43"/>
      <c r="N83" s="43"/>
      <c r="O83" s="43"/>
    </row>
    <row r="84" spans="2:15" s="1" customFormat="1" x14ac:dyDescent="0.25">
      <c r="C84" s="5" t="s">
        <v>0</v>
      </c>
      <c r="D84" s="5" t="s">
        <v>1</v>
      </c>
      <c r="E84" s="5" t="s">
        <v>2</v>
      </c>
      <c r="F84" s="5" t="s">
        <v>3</v>
      </c>
      <c r="G84" s="5" t="s">
        <v>4</v>
      </c>
      <c r="H84" s="5" t="s">
        <v>5</v>
      </c>
      <c r="I84" s="5" t="s">
        <v>6</v>
      </c>
      <c r="J84" s="5" t="s">
        <v>7</v>
      </c>
      <c r="K84" s="5" t="s">
        <v>8</v>
      </c>
      <c r="L84" s="5" t="s">
        <v>9</v>
      </c>
      <c r="M84" s="5" t="s">
        <v>10</v>
      </c>
      <c r="N84" s="5" t="s">
        <v>11</v>
      </c>
      <c r="O84" s="14" t="s">
        <v>17</v>
      </c>
    </row>
    <row r="85" spans="2:15" s="1" customFormat="1" x14ac:dyDescent="0.25">
      <c r="B85" s="2">
        <f t="shared" ref="B85:B90" si="10">B59</f>
        <v>2015</v>
      </c>
      <c r="C85" s="6">
        <v>6384.8704367638902</v>
      </c>
      <c r="D85" s="6">
        <v>6484.1245067370501</v>
      </c>
      <c r="E85" s="6">
        <v>9112.0286630209321</v>
      </c>
      <c r="F85" s="6">
        <v>8276.7593689106798</v>
      </c>
      <c r="G85" s="6">
        <v>7840.1413288075937</v>
      </c>
      <c r="H85" s="6">
        <v>8067.9420453831171</v>
      </c>
      <c r="I85" s="6">
        <v>8846.2611603494879</v>
      </c>
      <c r="J85" s="6">
        <v>8181.8424036708775</v>
      </c>
      <c r="K85" s="6">
        <v>9699.665178171439</v>
      </c>
      <c r="L85" s="6">
        <v>5775.7823138587728</v>
      </c>
      <c r="M85" s="6">
        <v>10542</v>
      </c>
      <c r="N85" s="6">
        <v>10826.469644893641</v>
      </c>
      <c r="O85" s="13">
        <f t="shared" ref="O85:O88" si="11">SUM(C85:N85)</f>
        <v>100037.88705056747</v>
      </c>
    </row>
    <row r="86" spans="2:15" s="1" customFormat="1" x14ac:dyDescent="0.25">
      <c r="B86" s="2">
        <f t="shared" si="10"/>
        <v>2016</v>
      </c>
      <c r="C86" s="6">
        <v>10905.6587587545</v>
      </c>
      <c r="D86" s="6">
        <v>11042.895397489539</v>
      </c>
      <c r="E86" s="6">
        <v>11394.093835825241</v>
      </c>
      <c r="F86" s="6">
        <v>13679.646439032213</v>
      </c>
      <c r="G86" s="6">
        <v>13621.538461538461</v>
      </c>
      <c r="H86" s="6">
        <v>15270.78302863056</v>
      </c>
      <c r="I86" s="6">
        <v>14659.951707485337</v>
      </c>
      <c r="J86" s="6">
        <v>14323.994480855466</v>
      </c>
      <c r="K86" s="6">
        <v>14931.087506842709</v>
      </c>
      <c r="L86" s="6">
        <v>15635.988633775196</v>
      </c>
      <c r="M86" s="6">
        <v>10911.602653379159</v>
      </c>
      <c r="N86" s="6">
        <v>10988</v>
      </c>
      <c r="O86" s="13">
        <f t="shared" si="11"/>
        <v>157365.24090360838</v>
      </c>
    </row>
    <row r="87" spans="2:15" s="1" customFormat="1" x14ac:dyDescent="0.25">
      <c r="B87" s="2">
        <f t="shared" si="10"/>
        <v>2017</v>
      </c>
      <c r="C87" s="6">
        <v>14248</v>
      </c>
      <c r="D87" s="6">
        <v>9616.6880175177503</v>
      </c>
      <c r="E87" s="6">
        <v>11673.171748693707</v>
      </c>
      <c r="F87" s="6">
        <v>12644.037054762637</v>
      </c>
      <c r="G87" s="6">
        <v>12817.718882437948</v>
      </c>
      <c r="H87" s="6">
        <v>10698.800584799155</v>
      </c>
      <c r="I87" s="6">
        <v>8163.0459007396157</v>
      </c>
      <c r="J87" s="6">
        <v>5140.9820991892047</v>
      </c>
      <c r="K87" s="6">
        <v>6843.06401040725</v>
      </c>
      <c r="L87" s="6">
        <v>6808</v>
      </c>
      <c r="M87" s="6">
        <v>5430.2226300827479</v>
      </c>
      <c r="N87" s="6">
        <v>5113.3147994317669</v>
      </c>
      <c r="O87" s="13">
        <f t="shared" si="11"/>
        <v>109197.04572806178</v>
      </c>
    </row>
    <row r="88" spans="2:15" s="1" customFormat="1" x14ac:dyDescent="0.25">
      <c r="B88" s="2">
        <f t="shared" si="10"/>
        <v>2018</v>
      </c>
      <c r="C88" s="6">
        <v>4933.2685036771272</v>
      </c>
      <c r="D88" s="6">
        <v>1368.35184773526</v>
      </c>
      <c r="E88" s="6">
        <v>792.20370132041455</v>
      </c>
      <c r="F88" s="6">
        <v>2962.1829526483498</v>
      </c>
      <c r="G88" s="6">
        <v>0</v>
      </c>
      <c r="H88" s="6">
        <v>0</v>
      </c>
      <c r="I88" s="6">
        <v>0</v>
      </c>
      <c r="J88" s="6">
        <v>0</v>
      </c>
      <c r="K88" s="6">
        <v>0</v>
      </c>
      <c r="L88" s="6">
        <v>0</v>
      </c>
      <c r="M88" s="6">
        <v>0</v>
      </c>
      <c r="N88" s="6">
        <v>0</v>
      </c>
      <c r="O88" s="13">
        <f t="shared" si="11"/>
        <v>10056.007005381151</v>
      </c>
    </row>
    <row r="89" spans="2:15" s="1" customFormat="1" x14ac:dyDescent="0.25">
      <c r="B89" s="2">
        <f t="shared" si="10"/>
        <v>2019</v>
      </c>
      <c r="C89" s="6">
        <v>0</v>
      </c>
      <c r="D89" s="6">
        <v>0</v>
      </c>
      <c r="E89" s="6">
        <v>0</v>
      </c>
      <c r="F89" s="6">
        <v>0</v>
      </c>
      <c r="G89" s="6">
        <v>0</v>
      </c>
      <c r="H89" s="6">
        <v>0</v>
      </c>
      <c r="I89" s="6">
        <v>0</v>
      </c>
      <c r="J89" s="6">
        <v>0</v>
      </c>
      <c r="K89" s="6">
        <v>0</v>
      </c>
      <c r="L89" s="6">
        <v>0</v>
      </c>
      <c r="M89" s="6">
        <v>0</v>
      </c>
      <c r="N89" s="6">
        <v>0</v>
      </c>
      <c r="O89" s="13">
        <f t="shared" ref="O89" si="12">SUM(C89:N89)</f>
        <v>0</v>
      </c>
    </row>
    <row r="90" spans="2:15" s="1" customFormat="1" x14ac:dyDescent="0.25">
      <c r="B90" s="2">
        <f t="shared" si="10"/>
        <v>2020</v>
      </c>
      <c r="C90" s="6">
        <v>0</v>
      </c>
      <c r="D90" s="6">
        <v>0</v>
      </c>
      <c r="E90" s="6">
        <v>0</v>
      </c>
      <c r="F90" s="6">
        <v>0</v>
      </c>
      <c r="G90" s="6">
        <v>0</v>
      </c>
      <c r="H90" s="6">
        <v>0</v>
      </c>
      <c r="I90" s="6">
        <v>0</v>
      </c>
      <c r="J90" s="6">
        <v>0</v>
      </c>
      <c r="K90" s="6">
        <v>0</v>
      </c>
      <c r="L90" s="6">
        <v>0</v>
      </c>
      <c r="M90" s="6">
        <v>0</v>
      </c>
      <c r="N90" s="6">
        <v>0</v>
      </c>
      <c r="O90" s="13">
        <f t="shared" ref="O90" si="13">SUM(C90:N90)</f>
        <v>0</v>
      </c>
    </row>
    <row r="91" spans="2:15" s="1" customFormat="1" x14ac:dyDescent="0.25"/>
    <row r="92" spans="2:15" s="1" customFormat="1" x14ac:dyDescent="0.25"/>
    <row r="93" spans="2:15" s="1" customFormat="1" x14ac:dyDescent="0.25"/>
    <row r="94" spans="2:15" s="1" customFormat="1" x14ac:dyDescent="0.25"/>
    <row r="95" spans="2:15" s="1" customFormat="1" x14ac:dyDescent="0.25"/>
    <row r="96" spans="2:15" s="1" customFormat="1" x14ac:dyDescent="0.25"/>
    <row r="97" spans="1:1" s="1" customFormat="1" x14ac:dyDescent="0.25"/>
    <row r="98" spans="1:1" s="1" customFormat="1" x14ac:dyDescent="0.25"/>
    <row r="99" spans="1:1" s="1" customFormat="1" x14ac:dyDescent="0.25"/>
    <row r="100" spans="1:1" s="1" customFormat="1" x14ac:dyDescent="0.25"/>
    <row r="101" spans="1:1" s="1" customFormat="1" x14ac:dyDescent="0.25"/>
    <row r="102" spans="1:1" s="1" customFormat="1" x14ac:dyDescent="0.25"/>
    <row r="103" spans="1:1" s="1" customFormat="1" x14ac:dyDescent="0.25"/>
    <row r="104" spans="1:1" s="1" customFormat="1" x14ac:dyDescent="0.25"/>
    <row r="105" spans="1:1" s="1" customFormat="1" x14ac:dyDescent="0.25"/>
    <row r="106" spans="1:1" s="1" customFormat="1" x14ac:dyDescent="0.25"/>
    <row r="107" spans="1:1" s="1" customFormat="1" x14ac:dyDescent="0.25">
      <c r="A107" s="29" t="s">
        <v>83</v>
      </c>
    </row>
    <row r="108" spans="1:1" s="1" customFormat="1" x14ac:dyDescent="0.25"/>
    <row r="109" spans="1:1" s="1" customFormat="1" x14ac:dyDescent="0.25"/>
    <row r="110" spans="1:1" s="1" customFormat="1" x14ac:dyDescent="0.25"/>
    <row r="111" spans="1:1" s="1" customFormat="1" x14ac:dyDescent="0.25"/>
    <row r="112" spans="1:1" s="1" customFormat="1" x14ac:dyDescent="0.25"/>
    <row r="113" s="1" customFormat="1" x14ac:dyDescent="0.25"/>
    <row r="114" s="1" customFormat="1" x14ac:dyDescent="0.25"/>
    <row r="115" s="1" customFormat="1" x14ac:dyDescent="0.25"/>
    <row r="116" s="1" customFormat="1" x14ac:dyDescent="0.25"/>
    <row r="117" s="1" customFormat="1" x14ac:dyDescent="0.25"/>
  </sheetData>
  <mergeCells count="4">
    <mergeCell ref="C6:O6"/>
    <mergeCell ref="C32:O32"/>
    <mergeCell ref="C57:O57"/>
    <mergeCell ref="C83:O8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50"/>
  <sheetViews>
    <sheetView showGridLines="0" topLeftCell="A96" workbookViewId="0">
      <selection activeCell="C89" sqref="C89:N89"/>
    </sheetView>
  </sheetViews>
  <sheetFormatPr baseColWidth="10" defaultRowHeight="15" x14ac:dyDescent="0.25"/>
  <sheetData>
    <row r="1" spans="1:28" s="1" customFormat="1" x14ac:dyDescent="0.25"/>
    <row r="2" spans="1:28" s="1" customFormat="1" ht="31.5" x14ac:dyDescent="0.5">
      <c r="A2" s="3"/>
      <c r="C2" s="32"/>
    </row>
    <row r="3" spans="1:28" s="1" customFormat="1" x14ac:dyDescent="0.25"/>
    <row r="4" spans="1:28" s="1" customFormat="1" ht="18.75" x14ac:dyDescent="0.3">
      <c r="A4" s="7"/>
    </row>
    <row r="5" spans="1:28" s="1" customFormat="1" ht="18.75" x14ac:dyDescent="0.3">
      <c r="A5" s="7"/>
    </row>
    <row r="6" spans="1:28" s="1" customFormat="1" ht="21" x14ac:dyDescent="0.35">
      <c r="C6" s="44" t="s">
        <v>12</v>
      </c>
      <c r="D6" s="43"/>
      <c r="E6" s="43"/>
      <c r="F6" s="43"/>
      <c r="G6" s="43"/>
      <c r="H6" s="43"/>
      <c r="I6" s="43"/>
      <c r="J6" s="43"/>
      <c r="K6" s="43"/>
      <c r="L6" s="43"/>
      <c r="M6" s="43"/>
      <c r="N6" s="43"/>
      <c r="O6" s="43"/>
      <c r="Q6" s="45" t="s">
        <v>14</v>
      </c>
      <c r="R6" s="46"/>
      <c r="S6" s="46"/>
      <c r="T6" s="46"/>
      <c r="U6" s="46"/>
      <c r="V6" s="46"/>
      <c r="W6" s="46"/>
      <c r="X6" s="46"/>
      <c r="Y6" s="46"/>
      <c r="Z6" s="46"/>
      <c r="AA6" s="46"/>
      <c r="AB6" s="46"/>
    </row>
    <row r="7" spans="1:28" s="1" customFormat="1" x14ac:dyDescent="0.25">
      <c r="C7" s="5" t="s">
        <v>0</v>
      </c>
      <c r="D7" s="5" t="s">
        <v>1</v>
      </c>
      <c r="E7" s="5" t="s">
        <v>2</v>
      </c>
      <c r="F7" s="5" t="s">
        <v>3</v>
      </c>
      <c r="G7" s="5" t="s">
        <v>4</v>
      </c>
      <c r="H7" s="5" t="s">
        <v>5</v>
      </c>
      <c r="I7" s="5" t="s">
        <v>6</v>
      </c>
      <c r="J7" s="5" t="s">
        <v>7</v>
      </c>
      <c r="K7" s="5" t="s">
        <v>8</v>
      </c>
      <c r="L7" s="5" t="s">
        <v>9</v>
      </c>
      <c r="M7" s="5" t="s">
        <v>10</v>
      </c>
      <c r="N7" s="5" t="s">
        <v>11</v>
      </c>
      <c r="O7" s="14" t="s">
        <v>17</v>
      </c>
      <c r="Q7" s="5" t="s">
        <v>0</v>
      </c>
      <c r="R7" s="5" t="s">
        <v>1</v>
      </c>
      <c r="S7" s="5" t="s">
        <v>2</v>
      </c>
      <c r="T7" s="5" t="s">
        <v>3</v>
      </c>
      <c r="U7" s="5" t="s">
        <v>4</v>
      </c>
      <c r="V7" s="5" t="s">
        <v>5</v>
      </c>
      <c r="W7" s="5" t="s">
        <v>6</v>
      </c>
      <c r="X7" s="5" t="s">
        <v>7</v>
      </c>
      <c r="Y7" s="5" t="s">
        <v>8</v>
      </c>
      <c r="Z7" s="5" t="s">
        <v>9</v>
      </c>
      <c r="AA7" s="5" t="s">
        <v>10</v>
      </c>
      <c r="AB7" s="5" t="s">
        <v>11</v>
      </c>
    </row>
    <row r="8" spans="1:28" s="1" customFormat="1" x14ac:dyDescent="0.25">
      <c r="B8" s="2">
        <v>2015</v>
      </c>
      <c r="C8" s="8">
        <v>2136502.3421409042</v>
      </c>
      <c r="D8" s="8">
        <v>2315053.5142100002</v>
      </c>
      <c r="E8" s="8">
        <v>2509043.1100887172</v>
      </c>
      <c r="F8" s="8">
        <v>2657589.5304990103</v>
      </c>
      <c r="G8" s="8">
        <v>2545128.1641746489</v>
      </c>
      <c r="H8" s="8">
        <v>2342028.0405582604</v>
      </c>
      <c r="I8" s="8">
        <v>2969663.0808440791</v>
      </c>
      <c r="J8" s="8">
        <v>3196553.52288514</v>
      </c>
      <c r="K8" s="8">
        <v>3567173.8433554042</v>
      </c>
      <c r="L8" s="8">
        <v>2518251.9949875982</v>
      </c>
      <c r="M8" s="8">
        <v>2560629.6799499118</v>
      </c>
      <c r="N8" s="8">
        <v>2778132.9188887067</v>
      </c>
      <c r="O8" s="13">
        <f t="shared" ref="O8:O12" si="0">SUM(C8:N8)</f>
        <v>32095749.742582381</v>
      </c>
      <c r="P8" s="2">
        <v>2015</v>
      </c>
      <c r="Q8" s="8">
        <v>1722.7092927352014</v>
      </c>
      <c r="R8" s="8">
        <v>2005.9662158127142</v>
      </c>
      <c r="S8" s="8">
        <v>2170.8374842326857</v>
      </c>
      <c r="T8" s="8">
        <v>2130.6926706633431</v>
      </c>
      <c r="U8" s="8">
        <v>2142.7010515751626</v>
      </c>
      <c r="V8" s="8">
        <v>1905.9984851141517</v>
      </c>
      <c r="W8" s="8">
        <v>2367.5640908855571</v>
      </c>
      <c r="X8" s="8">
        <v>2501.7722040638841</v>
      </c>
      <c r="Y8" s="8">
        <v>2541.3683132786641</v>
      </c>
      <c r="Z8" s="8">
        <v>2144.7112229535251</v>
      </c>
      <c r="AA8" s="8">
        <v>1883.138110069104</v>
      </c>
      <c r="AB8" s="8">
        <v>1987.8134255523298</v>
      </c>
    </row>
    <row r="9" spans="1:28" s="1" customFormat="1" x14ac:dyDescent="0.25">
      <c r="B9" s="2">
        <v>2016</v>
      </c>
      <c r="C9" s="8">
        <v>2806589.7758877943</v>
      </c>
      <c r="D9" s="8">
        <v>2823756.2876235624</v>
      </c>
      <c r="E9" s="8">
        <v>2838870.5043500001</v>
      </c>
      <c r="F9" s="8">
        <v>3117177.084954794</v>
      </c>
      <c r="G9" s="8">
        <v>3109551.8647985272</v>
      </c>
      <c r="H9" s="8">
        <v>3032032.7403700002</v>
      </c>
      <c r="I9" s="8">
        <v>2878621.4419504679</v>
      </c>
      <c r="J9" s="8">
        <v>2928941.1649948219</v>
      </c>
      <c r="K9" s="8">
        <v>3211689.6985227582</v>
      </c>
      <c r="L9" s="8">
        <v>3279542.565774058</v>
      </c>
      <c r="M9" s="8">
        <v>3092952.4216433074</v>
      </c>
      <c r="N9" s="8">
        <v>3356598.3912955606</v>
      </c>
      <c r="O9" s="13">
        <f t="shared" si="0"/>
        <v>36476323.94216565</v>
      </c>
      <c r="P9" s="2">
        <v>2016</v>
      </c>
      <c r="Q9" s="8">
        <v>1923.8437091588169</v>
      </c>
      <c r="R9" s="8">
        <v>1928.7248043464976</v>
      </c>
      <c r="S9" s="8">
        <v>2789.5902236378306</v>
      </c>
      <c r="T9" s="8">
        <v>2026.0617760700366</v>
      </c>
      <c r="U9" s="8">
        <v>1977.2965156403977</v>
      </c>
      <c r="V9" s="8">
        <v>1883.4197740603972</v>
      </c>
      <c r="W9" s="8">
        <v>1506.1695890323811</v>
      </c>
      <c r="X9" s="8">
        <v>1508.949121270542</v>
      </c>
      <c r="Y9" s="8">
        <v>1641.7621710829621</v>
      </c>
      <c r="Z9" s="8">
        <v>1605.9221802944876</v>
      </c>
      <c r="AA9" s="8">
        <v>1513.8356359014786</v>
      </c>
      <c r="AB9" s="8">
        <v>1666.4978908338405</v>
      </c>
    </row>
    <row r="10" spans="1:28" s="1" customFormat="1" x14ac:dyDescent="0.25">
      <c r="B10" s="2">
        <v>2017</v>
      </c>
      <c r="C10" s="8">
        <v>3371394.71214</v>
      </c>
      <c r="D10" s="8">
        <v>3137330.7909899997</v>
      </c>
      <c r="E10" s="8">
        <v>3511145.88466</v>
      </c>
      <c r="F10" s="8">
        <v>3415732.6302500004</v>
      </c>
      <c r="G10" s="8">
        <v>3482213.0674100001</v>
      </c>
      <c r="H10" s="8">
        <v>2912135.9976861402</v>
      </c>
      <c r="I10" s="8">
        <v>3741770.0689627938</v>
      </c>
      <c r="J10" s="8">
        <v>3967466.7187632537</v>
      </c>
      <c r="K10" s="8">
        <v>3716298.6078294506</v>
      </c>
      <c r="L10" s="8">
        <v>3644824.3549349997</v>
      </c>
      <c r="M10" s="8">
        <v>3081786.2056390001</v>
      </c>
      <c r="N10" s="8">
        <v>3534249.2071109992</v>
      </c>
      <c r="O10" s="13">
        <f t="shared" si="0"/>
        <v>41516348.246376641</v>
      </c>
      <c r="P10" s="2">
        <v>2017</v>
      </c>
      <c r="Q10" s="8">
        <v>1640.5877391874253</v>
      </c>
      <c r="R10" s="8">
        <v>1482.7861298210869</v>
      </c>
      <c r="S10" s="8">
        <v>1662.6515062731587</v>
      </c>
      <c r="T10" s="8">
        <v>1792.3627773565304</v>
      </c>
      <c r="U10" s="8">
        <v>1812.8519629923865</v>
      </c>
      <c r="V10" s="8">
        <v>1569.8668627935426</v>
      </c>
      <c r="W10" s="8">
        <v>1919.4086447243508</v>
      </c>
      <c r="X10" s="8">
        <v>1989.5637760272746</v>
      </c>
      <c r="Y10" s="8">
        <v>1823.4968501292376</v>
      </c>
      <c r="Z10" s="8">
        <v>1774.6933357102546</v>
      </c>
      <c r="AA10" s="8">
        <v>1489.1445839547796</v>
      </c>
      <c r="AB10" s="8">
        <v>1673.3041151245795</v>
      </c>
    </row>
    <row r="11" spans="1:28" s="1" customFormat="1" x14ac:dyDescent="0.25">
      <c r="B11" s="2">
        <v>2018</v>
      </c>
      <c r="C11" s="8">
        <v>3587233.9560932135</v>
      </c>
      <c r="D11" s="8">
        <v>3147030.185846</v>
      </c>
      <c r="E11" s="8">
        <v>3594630.4890908673</v>
      </c>
      <c r="F11" s="8">
        <v>3456756.8039305247</v>
      </c>
      <c r="G11" s="8">
        <v>3665518.9978739554</v>
      </c>
      <c r="H11" s="8">
        <v>3570082.409770228</v>
      </c>
      <c r="I11" s="8">
        <v>3735197.6641678503</v>
      </c>
      <c r="J11" s="8">
        <v>3819459.4785730001</v>
      </c>
      <c r="K11" s="8">
        <v>3651284.9457584037</v>
      </c>
      <c r="L11" s="8">
        <v>3642052.8646803647</v>
      </c>
      <c r="M11" s="8">
        <v>3476734.0229715202</v>
      </c>
      <c r="N11" s="8">
        <v>3727602.1862310003</v>
      </c>
      <c r="O11" s="13">
        <f t="shared" si="0"/>
        <v>43073584.004986927</v>
      </c>
      <c r="P11" s="2">
        <v>2018</v>
      </c>
      <c r="Q11" s="8">
        <v>1686.8665639904505</v>
      </c>
      <c r="R11" s="8">
        <v>1508.5320574828124</v>
      </c>
      <c r="S11" s="8">
        <v>1668.652151733844</v>
      </c>
      <c r="T11" s="8">
        <v>1590.9541674151894</v>
      </c>
      <c r="U11" s="8">
        <v>1680.3315210231144</v>
      </c>
      <c r="V11" s="8">
        <v>1630.0138478443348</v>
      </c>
      <c r="W11" s="8">
        <v>1743.1061881278354</v>
      </c>
      <c r="X11" s="8">
        <v>1810.1051708910011</v>
      </c>
      <c r="Y11" s="8">
        <v>1708.5453867023393</v>
      </c>
      <c r="Z11" s="8">
        <v>1718.0523855345884</v>
      </c>
      <c r="AA11" s="8">
        <v>1623.9803327669845</v>
      </c>
      <c r="AB11" s="8">
        <v>1677.9149619687537</v>
      </c>
    </row>
    <row r="12" spans="1:28" s="1" customFormat="1" x14ac:dyDescent="0.25">
      <c r="B12" s="2">
        <v>2019</v>
      </c>
      <c r="C12" s="8">
        <v>3672518.4207572294</v>
      </c>
      <c r="D12" s="8">
        <v>3282543.8464515442</v>
      </c>
      <c r="E12" s="8">
        <v>3695934.7047730004</v>
      </c>
      <c r="F12" s="8">
        <v>3511049.8163978131</v>
      </c>
      <c r="G12" s="8">
        <v>3553093.663855562</v>
      </c>
      <c r="H12" s="8">
        <v>3570224.8067929987</v>
      </c>
      <c r="I12" s="8">
        <v>3762976.0886717411</v>
      </c>
      <c r="J12" s="8">
        <v>3794659.0918604066</v>
      </c>
      <c r="K12" s="8">
        <v>3566098.403823114</v>
      </c>
      <c r="L12" s="8">
        <v>3713987.2882505609</v>
      </c>
      <c r="M12" s="8">
        <v>3715088.5751429703</v>
      </c>
      <c r="N12" s="8">
        <v>3901671.1441329839</v>
      </c>
      <c r="O12" s="13">
        <f t="shared" si="0"/>
        <v>43739845.850909926</v>
      </c>
      <c r="P12" s="2">
        <v>2019</v>
      </c>
      <c r="Q12" s="8">
        <v>1607.1749095357527</v>
      </c>
      <c r="R12" s="8">
        <v>1437.1650274454548</v>
      </c>
      <c r="S12" s="8">
        <v>1629.3128177504086</v>
      </c>
      <c r="T12" s="8">
        <v>1535.2534712161792</v>
      </c>
      <c r="U12" s="8">
        <v>1521.7531077464212</v>
      </c>
      <c r="V12" s="8">
        <v>1533.9357326964496</v>
      </c>
      <c r="W12" s="8">
        <v>1772.4465490505017</v>
      </c>
      <c r="X12" s="8">
        <v>1716.7341918932266</v>
      </c>
      <c r="Y12" s="8">
        <v>1582.1787381967947</v>
      </c>
      <c r="Z12" s="8">
        <v>1647.5911323437069</v>
      </c>
      <c r="AA12" s="8">
        <v>1668.2941260700741</v>
      </c>
      <c r="AB12" s="8">
        <v>1830.4131033495232</v>
      </c>
    </row>
    <row r="13" spans="1:28" s="1" customFormat="1" x14ac:dyDescent="0.25">
      <c r="B13" s="2">
        <v>2020</v>
      </c>
      <c r="C13" s="8">
        <v>3815073.6745084822</v>
      </c>
      <c r="D13" s="8">
        <v>0</v>
      </c>
      <c r="E13" s="8">
        <v>0</v>
      </c>
      <c r="F13" s="8">
        <v>0</v>
      </c>
      <c r="G13" s="8">
        <v>0</v>
      </c>
      <c r="H13" s="8">
        <v>0</v>
      </c>
      <c r="I13" s="8">
        <v>0</v>
      </c>
      <c r="J13" s="8">
        <v>0</v>
      </c>
      <c r="K13" s="8">
        <v>0</v>
      </c>
      <c r="L13" s="8">
        <v>0</v>
      </c>
      <c r="M13" s="8">
        <v>0</v>
      </c>
      <c r="N13" s="8">
        <v>0</v>
      </c>
      <c r="O13" s="13">
        <f t="shared" ref="O13" si="1">SUM(C13:N13)</f>
        <v>3815073.6745084822</v>
      </c>
      <c r="P13" s="2"/>
      <c r="Q13" s="39"/>
      <c r="R13" s="39"/>
      <c r="S13" s="39"/>
      <c r="T13" s="39"/>
      <c r="U13" s="39"/>
      <c r="V13" s="39"/>
      <c r="W13" s="39"/>
      <c r="X13" s="39"/>
      <c r="Y13" s="39"/>
      <c r="Z13" s="39"/>
      <c r="AA13" s="39"/>
      <c r="AB13" s="39"/>
    </row>
    <row r="14" spans="1:28" s="1" customFormat="1" x14ac:dyDescent="0.25"/>
    <row r="15" spans="1:28" s="1" customFormat="1" x14ac:dyDescent="0.25"/>
    <row r="16" spans="1:28" s="1" customFormat="1" x14ac:dyDescent="0.25"/>
    <row r="17" spans="1:15" s="1" customFormat="1" x14ac:dyDescent="0.25"/>
    <row r="18" spans="1:15" s="1" customFormat="1" x14ac:dyDescent="0.25"/>
    <row r="19" spans="1:15" s="1" customFormat="1" x14ac:dyDescent="0.25"/>
    <row r="20" spans="1:15" s="1" customFormat="1" x14ac:dyDescent="0.25"/>
    <row r="21" spans="1:15" s="1" customFormat="1" x14ac:dyDescent="0.25"/>
    <row r="22" spans="1:15" s="1" customFormat="1" x14ac:dyDescent="0.25"/>
    <row r="23" spans="1:15" s="1" customFormat="1" x14ac:dyDescent="0.25"/>
    <row r="24" spans="1:15" s="1" customFormat="1" x14ac:dyDescent="0.25"/>
    <row r="25" spans="1:15" s="1" customFormat="1" x14ac:dyDescent="0.25"/>
    <row r="26" spans="1:15" s="1" customFormat="1" x14ac:dyDescent="0.25"/>
    <row r="27" spans="1:15" s="1" customFormat="1" x14ac:dyDescent="0.25"/>
    <row r="28" spans="1:15" s="1" customFormat="1" x14ac:dyDescent="0.25"/>
    <row r="29" spans="1:15" s="1" customFormat="1" x14ac:dyDescent="0.25">
      <c r="D29" s="4"/>
    </row>
    <row r="30" spans="1:15" s="1" customFormat="1" x14ac:dyDescent="0.25">
      <c r="D30" s="4"/>
    </row>
    <row r="31" spans="1:15" s="1" customFormat="1" ht="18.75" x14ac:dyDescent="0.3">
      <c r="A31" s="7"/>
    </row>
    <row r="32" spans="1:15" s="1" customFormat="1" ht="21" x14ac:dyDescent="0.35">
      <c r="C32" s="44" t="s">
        <v>55</v>
      </c>
      <c r="D32" s="43"/>
      <c r="E32" s="43"/>
      <c r="F32" s="43"/>
      <c r="G32" s="43"/>
      <c r="H32" s="43"/>
      <c r="I32" s="43"/>
      <c r="J32" s="43"/>
      <c r="K32" s="43"/>
      <c r="L32" s="43"/>
      <c r="M32" s="43"/>
      <c r="N32" s="43"/>
      <c r="O32" s="43"/>
    </row>
    <row r="33" spans="2:15" s="1" customFormat="1" x14ac:dyDescent="0.25">
      <c r="C33" s="5" t="s">
        <v>0</v>
      </c>
      <c r="D33" s="5" t="s">
        <v>1</v>
      </c>
      <c r="E33" s="5" t="s">
        <v>2</v>
      </c>
      <c r="F33" s="5" t="s">
        <v>3</v>
      </c>
      <c r="G33" s="5" t="s">
        <v>4</v>
      </c>
      <c r="H33" s="5" t="s">
        <v>5</v>
      </c>
      <c r="I33" s="5" t="s">
        <v>6</v>
      </c>
      <c r="J33" s="5" t="s">
        <v>7</v>
      </c>
      <c r="K33" s="5" t="s">
        <v>8</v>
      </c>
      <c r="L33" s="5" t="s">
        <v>9</v>
      </c>
      <c r="M33" s="5" t="s">
        <v>10</v>
      </c>
      <c r="N33" s="5" t="s">
        <v>11</v>
      </c>
      <c r="O33" s="14" t="s">
        <v>17</v>
      </c>
    </row>
    <row r="34" spans="2:15" s="1" customFormat="1" x14ac:dyDescent="0.25">
      <c r="B34" s="2">
        <f t="shared" ref="B34:B39" si="2">B8</f>
        <v>2015</v>
      </c>
      <c r="C34" s="6">
        <v>1606333.4820690504</v>
      </c>
      <c r="D34" s="6">
        <v>1757411.0568798925</v>
      </c>
      <c r="E34" s="6">
        <v>1860162.2351834252</v>
      </c>
      <c r="F34" s="6">
        <v>2098793.3786612619</v>
      </c>
      <c r="G34" s="6">
        <v>1979551.0257923519</v>
      </c>
      <c r="H34" s="6">
        <v>1717368.1362828808</v>
      </c>
      <c r="I34" s="6">
        <v>2340589.7087738295</v>
      </c>
      <c r="J34" s="6">
        <v>2606695.2514660866</v>
      </c>
      <c r="K34" s="6">
        <v>2905220.3103322908</v>
      </c>
      <c r="L34" s="6">
        <v>1984901.6490016058</v>
      </c>
      <c r="M34" s="6">
        <v>1940228.6501150685</v>
      </c>
      <c r="N34" s="6">
        <v>2178977.9808631726</v>
      </c>
      <c r="O34" s="13">
        <f t="shared" ref="O34:O37" si="3">SUM(C34:N34)</f>
        <v>24976232.865420915</v>
      </c>
    </row>
    <row r="35" spans="2:15" s="1" customFormat="1" x14ac:dyDescent="0.25">
      <c r="B35" s="2">
        <f t="shared" si="2"/>
        <v>2016</v>
      </c>
      <c r="C35" s="6">
        <v>2226093.3091640915</v>
      </c>
      <c r="D35" s="6">
        <v>2320135.0021553617</v>
      </c>
      <c r="E35" s="6">
        <v>2274111.9902664088</v>
      </c>
      <c r="F35" s="6">
        <v>2526794.8704422438</v>
      </c>
      <c r="G35" s="6">
        <v>2500868.7817683164</v>
      </c>
      <c r="H35" s="6">
        <v>2471115.7015965823</v>
      </c>
      <c r="I35" s="6">
        <v>2363852.9782832759</v>
      </c>
      <c r="J35" s="6">
        <v>2449927.9533046405</v>
      </c>
      <c r="K35" s="6">
        <v>2714390.8749330859</v>
      </c>
      <c r="L35" s="6">
        <v>2747632.9292659154</v>
      </c>
      <c r="M35" s="6">
        <v>2608583.3022762435</v>
      </c>
      <c r="N35" s="6">
        <v>2830164.1301046181</v>
      </c>
      <c r="O35" s="13">
        <f t="shared" si="3"/>
        <v>30033671.823560782</v>
      </c>
    </row>
    <row r="36" spans="2:15" s="1" customFormat="1" ht="12.75" customHeight="1" x14ac:dyDescent="0.25">
      <c r="B36" s="2">
        <f t="shared" si="2"/>
        <v>2017</v>
      </c>
      <c r="C36" s="6">
        <v>2798915.391193856</v>
      </c>
      <c r="D36" s="6">
        <v>2708507.1096732244</v>
      </c>
      <c r="E36" s="6">
        <v>3061215.3613801417</v>
      </c>
      <c r="F36" s="6">
        <v>2970911.0940222004</v>
      </c>
      <c r="G36" s="6">
        <v>3040805.2619679924</v>
      </c>
      <c r="H36" s="6">
        <v>2513480.3176438753</v>
      </c>
      <c r="I36" s="6">
        <v>3365511.0312507749</v>
      </c>
      <c r="J36" s="6">
        <v>3580436.7965191072</v>
      </c>
      <c r="K36" s="6">
        <v>3361524.3351311539</v>
      </c>
      <c r="L36" s="6">
        <v>3335934.5006928514</v>
      </c>
      <c r="M36" s="6">
        <v>2787992.1680373698</v>
      </c>
      <c r="N36" s="6">
        <v>3203732.39800253</v>
      </c>
      <c r="O36" s="13">
        <f t="shared" si="3"/>
        <v>36728965.765515074</v>
      </c>
    </row>
    <row r="37" spans="2:15" s="1" customFormat="1" ht="12.75" customHeight="1" x14ac:dyDescent="0.25">
      <c r="B37" s="2">
        <f t="shared" si="2"/>
        <v>2018</v>
      </c>
      <c r="C37" s="6">
        <v>3268127.1560498746</v>
      </c>
      <c r="D37" s="6">
        <v>2960518.7091903575</v>
      </c>
      <c r="E37" s="6">
        <v>3399788.4434908167</v>
      </c>
      <c r="F37" s="6">
        <v>3304906.3236671207</v>
      </c>
      <c r="G37" s="6">
        <v>3492911.0817747335</v>
      </c>
      <c r="H37" s="6">
        <v>3300924.8024340831</v>
      </c>
      <c r="I37" s="6">
        <v>3448603.5659300038</v>
      </c>
      <c r="J37" s="6">
        <v>3528173.0115610966</v>
      </c>
      <c r="K37" s="6">
        <v>3369626.1930255117</v>
      </c>
      <c r="L37" s="6">
        <v>3364260.879498594</v>
      </c>
      <c r="M37" s="6">
        <v>3181888.5755841401</v>
      </c>
      <c r="N37" s="6">
        <v>3413454.9955177149</v>
      </c>
      <c r="O37" s="13">
        <f t="shared" si="3"/>
        <v>40033183.737724051</v>
      </c>
    </row>
    <row r="38" spans="2:15" s="1" customFormat="1" ht="12.75" customHeight="1" x14ac:dyDescent="0.25">
      <c r="B38" s="2">
        <f t="shared" si="2"/>
        <v>2019</v>
      </c>
      <c r="C38" s="6">
        <v>3367510.5418114359</v>
      </c>
      <c r="D38" s="6">
        <v>2995707.1935077244</v>
      </c>
      <c r="E38" s="6">
        <v>3382590.8993947553</v>
      </c>
      <c r="F38" s="6">
        <v>3209954.8324308749</v>
      </c>
      <c r="G38" s="6">
        <v>3251146.0920541431</v>
      </c>
      <c r="H38" s="6">
        <v>3269085.4740660773</v>
      </c>
      <c r="I38" s="6">
        <v>3445052.7130655805</v>
      </c>
      <c r="J38" s="6">
        <v>3474993.5254833801</v>
      </c>
      <c r="K38" s="6">
        <v>3255644.0539703337</v>
      </c>
      <c r="L38" s="6">
        <v>3388972.1995592336</v>
      </c>
      <c r="M38" s="6">
        <v>3378477.9194517946</v>
      </c>
      <c r="N38" s="6">
        <v>3552894.2601023689</v>
      </c>
      <c r="O38" s="13">
        <f t="shared" ref="O38" si="4">SUM(C38:N38)</f>
        <v>39972029.704897702</v>
      </c>
    </row>
    <row r="39" spans="2:15" s="1" customFormat="1" ht="12.75" customHeight="1" x14ac:dyDescent="0.25">
      <c r="B39" s="2">
        <f t="shared" si="2"/>
        <v>2020</v>
      </c>
      <c r="C39" s="6">
        <v>3462441.7358828657</v>
      </c>
      <c r="D39" s="6">
        <v>0</v>
      </c>
      <c r="E39" s="6">
        <v>0</v>
      </c>
      <c r="F39" s="6">
        <v>0</v>
      </c>
      <c r="G39" s="6">
        <v>0</v>
      </c>
      <c r="H39" s="6">
        <v>0</v>
      </c>
      <c r="I39" s="6">
        <v>0</v>
      </c>
      <c r="J39" s="6">
        <v>0</v>
      </c>
      <c r="K39" s="6">
        <v>0</v>
      </c>
      <c r="L39" s="6">
        <v>0</v>
      </c>
      <c r="M39" s="6">
        <v>0</v>
      </c>
      <c r="N39" s="6">
        <v>0</v>
      </c>
      <c r="O39" s="13">
        <f t="shared" ref="O39" si="5">SUM(C39:N39)</f>
        <v>3462441.7358828657</v>
      </c>
    </row>
    <row r="40" spans="2:15" s="1" customFormat="1" x14ac:dyDescent="0.25"/>
    <row r="41" spans="2:15" s="1" customFormat="1" x14ac:dyDescent="0.25"/>
    <row r="42" spans="2:15" s="1" customFormat="1" x14ac:dyDescent="0.25"/>
    <row r="43" spans="2:15" s="1" customFormat="1" x14ac:dyDescent="0.25"/>
    <row r="44" spans="2:15" s="1" customFormat="1" x14ac:dyDescent="0.25"/>
    <row r="45" spans="2:15" s="1" customFormat="1" x14ac:dyDescent="0.25"/>
    <row r="46" spans="2:15" s="1" customFormat="1" x14ac:dyDescent="0.25"/>
    <row r="47" spans="2:15" s="1" customFormat="1" x14ac:dyDescent="0.25"/>
    <row r="48" spans="2:15" s="1" customFormat="1" x14ac:dyDescent="0.25"/>
    <row r="49" spans="2:28" s="1" customFormat="1" x14ac:dyDescent="0.25"/>
    <row r="50" spans="2:28" s="1" customFormat="1" x14ac:dyDescent="0.25"/>
    <row r="51" spans="2:28" s="1" customFormat="1" x14ac:dyDescent="0.25"/>
    <row r="52" spans="2:28" s="1" customFormat="1" x14ac:dyDescent="0.25"/>
    <row r="53" spans="2:28" s="1" customFormat="1" x14ac:dyDescent="0.25"/>
    <row r="54" spans="2:28" s="1" customFormat="1" x14ac:dyDescent="0.25"/>
    <row r="55" spans="2:28" s="1" customFormat="1" x14ac:dyDescent="0.25"/>
    <row r="56" spans="2:28" s="1" customFormat="1" ht="21" x14ac:dyDescent="0.35">
      <c r="C56" s="44" t="s">
        <v>56</v>
      </c>
      <c r="D56" s="43"/>
      <c r="E56" s="43"/>
      <c r="F56" s="43"/>
      <c r="G56" s="43"/>
      <c r="H56" s="43"/>
      <c r="I56" s="43"/>
      <c r="J56" s="43"/>
      <c r="K56" s="43"/>
      <c r="L56" s="43"/>
      <c r="M56" s="43"/>
      <c r="N56" s="43"/>
      <c r="O56" s="43"/>
    </row>
    <row r="57" spans="2:28" s="1" customFormat="1" x14ac:dyDescent="0.25">
      <c r="C57" s="5" t="s">
        <v>0</v>
      </c>
      <c r="D57" s="5" t="s">
        <v>1</v>
      </c>
      <c r="E57" s="5" t="s">
        <v>2</v>
      </c>
      <c r="F57" s="5" t="s">
        <v>3</v>
      </c>
      <c r="G57" s="5" t="s">
        <v>4</v>
      </c>
      <c r="H57" s="5" t="s">
        <v>5</v>
      </c>
      <c r="I57" s="5" t="s">
        <v>6</v>
      </c>
      <c r="J57" s="5" t="s">
        <v>7</v>
      </c>
      <c r="K57" s="5" t="s">
        <v>8</v>
      </c>
      <c r="L57" s="5" t="s">
        <v>9</v>
      </c>
      <c r="M57" s="5" t="s">
        <v>10</v>
      </c>
      <c r="N57" s="5" t="s">
        <v>11</v>
      </c>
      <c r="O57" s="14" t="s">
        <v>17</v>
      </c>
    </row>
    <row r="58" spans="2:28" s="1" customFormat="1" x14ac:dyDescent="0.25">
      <c r="B58" s="2">
        <f t="shared" ref="B58:B63" si="6">B34</f>
        <v>2015</v>
      </c>
      <c r="C58" s="6">
        <v>392455.38588185364</v>
      </c>
      <c r="D58" s="6">
        <v>409347.17923010763</v>
      </c>
      <c r="E58" s="6">
        <v>428838.69785529183</v>
      </c>
      <c r="F58" s="6">
        <v>448014.81683774822</v>
      </c>
      <c r="G58" s="6">
        <v>405528.286092297</v>
      </c>
      <c r="H58" s="6">
        <v>426462.8699053796</v>
      </c>
      <c r="I58" s="6">
        <v>473107.94198024977</v>
      </c>
      <c r="J58" s="6">
        <v>446267.92746905331</v>
      </c>
      <c r="K58" s="6">
        <v>482677.50334311317</v>
      </c>
      <c r="L58" s="6">
        <v>412311.70135599206</v>
      </c>
      <c r="M58" s="6">
        <v>446526.16935484332</v>
      </c>
      <c r="N58" s="6">
        <v>425963.85043553449</v>
      </c>
      <c r="O58" s="13">
        <f t="shared" ref="O58:O61" si="7">SUM(C58:N58)</f>
        <v>5197502.329741464</v>
      </c>
      <c r="P58" s="2"/>
      <c r="Q58" s="2"/>
      <c r="R58" s="2"/>
      <c r="S58" s="2"/>
      <c r="T58" s="2"/>
      <c r="U58" s="2"/>
      <c r="V58" s="2"/>
      <c r="W58" s="2"/>
      <c r="X58" s="2"/>
      <c r="Y58" s="2"/>
      <c r="Z58" s="2"/>
      <c r="AA58" s="2"/>
      <c r="AB58" s="2"/>
    </row>
    <row r="59" spans="2:28" s="1" customFormat="1" x14ac:dyDescent="0.25">
      <c r="B59" s="2">
        <f t="shared" si="6"/>
        <v>2016</v>
      </c>
      <c r="C59" s="6">
        <v>396263.91353370284</v>
      </c>
      <c r="D59" s="6">
        <v>395175.97473820084</v>
      </c>
      <c r="E59" s="6">
        <v>409222.09088359121</v>
      </c>
      <c r="F59" s="6">
        <v>415901.6424125504</v>
      </c>
      <c r="G59" s="6">
        <v>486763.33565021039</v>
      </c>
      <c r="H59" s="6">
        <v>416602.61306341772</v>
      </c>
      <c r="I59" s="6">
        <v>383313.71966719197</v>
      </c>
      <c r="J59" s="6">
        <v>352198.56469018164</v>
      </c>
      <c r="K59" s="6">
        <v>362763.97842967219</v>
      </c>
      <c r="L59" s="6">
        <v>385353.33059814281</v>
      </c>
      <c r="M59" s="6">
        <v>377201.54288706364</v>
      </c>
      <c r="N59" s="6">
        <v>419714.85419094207</v>
      </c>
      <c r="O59" s="13">
        <f t="shared" si="7"/>
        <v>4800475.5607448677</v>
      </c>
      <c r="P59" s="2"/>
      <c r="Q59" s="2"/>
      <c r="R59" s="2"/>
      <c r="S59" s="2"/>
      <c r="T59" s="2"/>
      <c r="U59" s="2"/>
      <c r="V59" s="2"/>
      <c r="W59" s="2"/>
      <c r="X59" s="2"/>
      <c r="Y59" s="2"/>
      <c r="Z59" s="2"/>
      <c r="AA59" s="2"/>
      <c r="AB59" s="2"/>
    </row>
    <row r="60" spans="2:28" s="1" customFormat="1" x14ac:dyDescent="0.25">
      <c r="B60" s="2">
        <f t="shared" si="6"/>
        <v>2017</v>
      </c>
      <c r="C60" s="6">
        <v>446281.8063661441</v>
      </c>
      <c r="D60" s="6">
        <v>295222.51888677542</v>
      </c>
      <c r="E60" s="6">
        <v>329338.87151985837</v>
      </c>
      <c r="F60" s="6">
        <v>328702.58886779967</v>
      </c>
      <c r="G60" s="6">
        <v>325158.4568120077</v>
      </c>
      <c r="H60" s="6">
        <v>308100.46320226497</v>
      </c>
      <c r="I60" s="6">
        <v>314407.38020201918</v>
      </c>
      <c r="J60" s="6">
        <v>311304.78548414662</v>
      </c>
      <c r="K60" s="6">
        <v>276260.72657829645</v>
      </c>
      <c r="L60" s="6">
        <v>236379.75555614819</v>
      </c>
      <c r="M60" s="6">
        <v>233251.12804663059</v>
      </c>
      <c r="N60" s="6">
        <v>269424.35557446926</v>
      </c>
      <c r="O60" s="13">
        <f t="shared" si="7"/>
        <v>3673832.8370965603</v>
      </c>
    </row>
    <row r="61" spans="2:28" s="1" customFormat="1" x14ac:dyDescent="0.25">
      <c r="B61" s="2">
        <f t="shared" si="6"/>
        <v>2018</v>
      </c>
      <c r="C61" s="6">
        <v>260114.07298033882</v>
      </c>
      <c r="D61" s="6">
        <v>148036.84307264263</v>
      </c>
      <c r="E61" s="6">
        <v>153395.92752205039</v>
      </c>
      <c r="F61" s="6">
        <v>109982.90186140407</v>
      </c>
      <c r="G61" s="6">
        <v>160382.70727422205</v>
      </c>
      <c r="H61" s="6">
        <v>256426.40886014485</v>
      </c>
      <c r="I61" s="6">
        <v>266269.66872484685</v>
      </c>
      <c r="J61" s="6">
        <v>277231.87824390322</v>
      </c>
      <c r="K61" s="6">
        <v>263963.73132489197</v>
      </c>
      <c r="L61" s="6">
        <v>262549.621083771</v>
      </c>
      <c r="M61" s="6">
        <v>263155.86268737982</v>
      </c>
      <c r="N61" s="6">
        <v>287963.85906828498</v>
      </c>
      <c r="O61" s="13">
        <f t="shared" si="7"/>
        <v>2709473.4827038804</v>
      </c>
    </row>
    <row r="62" spans="2:28" s="1" customFormat="1" x14ac:dyDescent="0.25">
      <c r="B62" s="2">
        <f t="shared" si="6"/>
        <v>2019</v>
      </c>
      <c r="C62" s="6">
        <v>282172.73800879321</v>
      </c>
      <c r="D62" s="6">
        <v>249871.66548381984</v>
      </c>
      <c r="E62" s="6">
        <v>286777.30183724489</v>
      </c>
      <c r="F62" s="6">
        <v>270782.68573993817</v>
      </c>
      <c r="G62" s="6">
        <v>269027.30076141888</v>
      </c>
      <c r="H62" s="6">
        <v>271108.82987792097</v>
      </c>
      <c r="I62" s="6">
        <v>285234.50774616044</v>
      </c>
      <c r="J62" s="6">
        <v>289072.18973902654</v>
      </c>
      <c r="K62" s="6">
        <v>272549.15945378039</v>
      </c>
      <c r="L62" s="6">
        <v>285123.45144932705</v>
      </c>
      <c r="M62" s="6">
        <v>286119.24158617598</v>
      </c>
      <c r="N62" s="6">
        <v>298314.345979615</v>
      </c>
      <c r="O62" s="13">
        <f t="shared" ref="O62" si="8">SUM(C62:N62)</f>
        <v>3346153.4176632212</v>
      </c>
    </row>
    <row r="63" spans="2:28" s="1" customFormat="1" x14ac:dyDescent="0.25">
      <c r="B63" s="2">
        <f t="shared" si="6"/>
        <v>2020</v>
      </c>
      <c r="C63" s="6">
        <v>293841.35326961643</v>
      </c>
      <c r="D63" s="6">
        <v>0</v>
      </c>
      <c r="E63" s="6">
        <v>0</v>
      </c>
      <c r="F63" s="6">
        <v>0</v>
      </c>
      <c r="G63" s="6">
        <v>0</v>
      </c>
      <c r="H63" s="6">
        <v>0</v>
      </c>
      <c r="I63" s="6">
        <v>0</v>
      </c>
      <c r="J63" s="6">
        <v>0</v>
      </c>
      <c r="K63" s="6">
        <v>0</v>
      </c>
      <c r="L63" s="6">
        <v>0</v>
      </c>
      <c r="M63" s="6">
        <v>0</v>
      </c>
      <c r="N63" s="6">
        <v>0</v>
      </c>
      <c r="O63" s="13">
        <f t="shared" ref="O63" si="9">SUM(C63:N63)</f>
        <v>293841.35326961643</v>
      </c>
    </row>
    <row r="64" spans="2:28"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pans="2:15" s="1" customFormat="1" x14ac:dyDescent="0.25"/>
    <row r="82" spans="2:15" s="1" customFormat="1" ht="21" x14ac:dyDescent="0.35">
      <c r="C82" s="44" t="s">
        <v>57</v>
      </c>
      <c r="D82" s="43"/>
      <c r="E82" s="43"/>
      <c r="F82" s="43"/>
      <c r="G82" s="43"/>
      <c r="H82" s="43"/>
      <c r="I82" s="43"/>
      <c r="J82" s="43"/>
      <c r="K82" s="43"/>
      <c r="L82" s="43"/>
      <c r="M82" s="43"/>
      <c r="N82" s="43"/>
      <c r="O82" s="43"/>
    </row>
    <row r="83" spans="2:15" s="1" customFormat="1" x14ac:dyDescent="0.25">
      <c r="C83" s="5" t="s">
        <v>0</v>
      </c>
      <c r="D83" s="5" t="s">
        <v>1</v>
      </c>
      <c r="E83" s="5" t="s">
        <v>2</v>
      </c>
      <c r="F83" s="5" t="s">
        <v>3</v>
      </c>
      <c r="G83" s="5" t="s">
        <v>4</v>
      </c>
      <c r="H83" s="5" t="s">
        <v>5</v>
      </c>
      <c r="I83" s="5" t="s">
        <v>6</v>
      </c>
      <c r="J83" s="5" t="s">
        <v>7</v>
      </c>
      <c r="K83" s="5" t="s">
        <v>8</v>
      </c>
      <c r="L83" s="5" t="s">
        <v>9</v>
      </c>
      <c r="M83" s="5" t="s">
        <v>10</v>
      </c>
      <c r="N83" s="5" t="s">
        <v>11</v>
      </c>
      <c r="O83" s="14" t="s">
        <v>17</v>
      </c>
    </row>
    <row r="84" spans="2:15" s="1" customFormat="1" x14ac:dyDescent="0.25">
      <c r="B84" s="2">
        <f t="shared" ref="B84:B89" si="10">B58</f>
        <v>2015</v>
      </c>
      <c r="C84" s="6">
        <v>137713.47418999998</v>
      </c>
      <c r="D84" s="6">
        <v>148295.2781</v>
      </c>
      <c r="E84" s="6">
        <v>220042.17705</v>
      </c>
      <c r="F84" s="6">
        <v>110781.33499999999</v>
      </c>
      <c r="G84" s="6">
        <v>160048.85229000001</v>
      </c>
      <c r="H84" s="6">
        <v>198197.03437000001</v>
      </c>
      <c r="I84" s="6">
        <v>155965.43009000001</v>
      </c>
      <c r="J84" s="6">
        <v>143590.34395000001</v>
      </c>
      <c r="K84" s="6">
        <v>179276.02967999998</v>
      </c>
      <c r="L84" s="6">
        <v>121038.64463000001</v>
      </c>
      <c r="M84" s="6">
        <v>173874.86048</v>
      </c>
      <c r="N84" s="6">
        <v>173191.08759000001</v>
      </c>
      <c r="O84" s="13">
        <f t="shared" ref="O84:O87" si="11">SUM(C84:N84)</f>
        <v>1922014.5474200002</v>
      </c>
    </row>
    <row r="85" spans="2:15" s="1" customFormat="1" x14ac:dyDescent="0.25">
      <c r="B85" s="2">
        <f t="shared" si="10"/>
        <v>2016</v>
      </c>
      <c r="C85" s="6">
        <v>184232.55319000001</v>
      </c>
      <c r="D85" s="6">
        <v>108445.31073</v>
      </c>
      <c r="E85" s="6">
        <v>155536.42319999999</v>
      </c>
      <c r="F85" s="6">
        <v>174480.57209999999</v>
      </c>
      <c r="G85" s="6">
        <v>121919.74738</v>
      </c>
      <c r="H85" s="6">
        <v>144314.42570999998</v>
      </c>
      <c r="I85" s="6">
        <v>131454.74400000001</v>
      </c>
      <c r="J85" s="6">
        <v>126814.647</v>
      </c>
      <c r="K85" s="6">
        <v>134534.84516000003</v>
      </c>
      <c r="L85" s="6">
        <v>146556.30591</v>
      </c>
      <c r="M85" s="6">
        <v>107167.57647999999</v>
      </c>
      <c r="N85" s="6">
        <v>106719.40700000001</v>
      </c>
      <c r="O85" s="13">
        <f t="shared" si="11"/>
        <v>1642176.5578600001</v>
      </c>
    </row>
    <row r="86" spans="2:15" s="1" customFormat="1" x14ac:dyDescent="0.25">
      <c r="B86" s="2">
        <f t="shared" si="10"/>
        <v>2017</v>
      </c>
      <c r="C86" s="6">
        <v>126197.51458</v>
      </c>
      <c r="D86" s="6">
        <v>133601.16243</v>
      </c>
      <c r="E86" s="6">
        <v>120591.65176000001</v>
      </c>
      <c r="F86" s="6">
        <v>116118.94736000001</v>
      </c>
      <c r="G86" s="6">
        <v>116249.34862999999</v>
      </c>
      <c r="H86" s="6">
        <v>90555.216840000008</v>
      </c>
      <c r="I86" s="6">
        <v>61851.657510000005</v>
      </c>
      <c r="J86" s="6">
        <v>75725.136759999994</v>
      </c>
      <c r="K86" s="6">
        <v>78513.546120000014</v>
      </c>
      <c r="L86" s="6">
        <v>72510.098685999998</v>
      </c>
      <c r="M86" s="6">
        <v>60542.909554999998</v>
      </c>
      <c r="N86" s="6">
        <v>61092.453534</v>
      </c>
      <c r="O86" s="13">
        <f t="shared" si="11"/>
        <v>1113549.6437650002</v>
      </c>
    </row>
    <row r="87" spans="2:15" s="1" customFormat="1" x14ac:dyDescent="0.25">
      <c r="B87" s="2">
        <f t="shared" si="10"/>
        <v>2018</v>
      </c>
      <c r="C87" s="6">
        <v>58992.727062999998</v>
      </c>
      <c r="D87" s="6">
        <v>38474.633583000003</v>
      </c>
      <c r="E87" s="6">
        <v>41446.118078</v>
      </c>
      <c r="F87" s="6">
        <v>41867.578401999999</v>
      </c>
      <c r="G87" s="6">
        <v>12225.208825000003</v>
      </c>
      <c r="H87" s="6">
        <v>12731.198476</v>
      </c>
      <c r="I87" s="6">
        <v>20324.429512999999</v>
      </c>
      <c r="J87" s="6">
        <v>14054.588768000001</v>
      </c>
      <c r="K87" s="6">
        <v>17695.021408000001</v>
      </c>
      <c r="L87" s="6">
        <v>15242.364098000002</v>
      </c>
      <c r="M87" s="6">
        <v>31689.584700000003</v>
      </c>
      <c r="N87" s="6">
        <v>26183.331644999998</v>
      </c>
      <c r="O87" s="13">
        <f t="shared" si="11"/>
        <v>330926.78455900005</v>
      </c>
    </row>
    <row r="88" spans="2:15" s="1" customFormat="1" x14ac:dyDescent="0.25">
      <c r="B88" s="2">
        <f t="shared" si="10"/>
        <v>2019</v>
      </c>
      <c r="C88" s="6">
        <v>22835.140937</v>
      </c>
      <c r="D88" s="6">
        <v>36964.987460000004</v>
      </c>
      <c r="E88" s="6">
        <v>26566.503541000002</v>
      </c>
      <c r="F88" s="6">
        <v>30312.298227000003</v>
      </c>
      <c r="G88" s="6">
        <v>32920.27104</v>
      </c>
      <c r="H88" s="6">
        <v>30030.502849000004</v>
      </c>
      <c r="I88" s="6">
        <v>32688.867860000002</v>
      </c>
      <c r="J88" s="6">
        <v>30593.376638000002</v>
      </c>
      <c r="K88" s="6">
        <v>37905.190398999999</v>
      </c>
      <c r="L88" s="6">
        <v>39891.637241999997</v>
      </c>
      <c r="M88" s="6">
        <v>50491.414105000003</v>
      </c>
      <c r="N88" s="6">
        <v>50462.538050999996</v>
      </c>
      <c r="O88" s="13">
        <f t="shared" ref="O88" si="12">SUM(C88:N88)</f>
        <v>421662.72834899998</v>
      </c>
    </row>
    <row r="89" spans="2:15" s="1" customFormat="1" x14ac:dyDescent="0.25">
      <c r="B89" s="2">
        <f t="shared" si="10"/>
        <v>2020</v>
      </c>
      <c r="C89" s="6">
        <v>58790.585356000003</v>
      </c>
      <c r="D89" s="6">
        <v>0</v>
      </c>
      <c r="E89" s="6">
        <v>0</v>
      </c>
      <c r="F89" s="6">
        <v>0</v>
      </c>
      <c r="G89" s="6">
        <v>0</v>
      </c>
      <c r="H89" s="6">
        <v>0</v>
      </c>
      <c r="I89" s="6">
        <v>0</v>
      </c>
      <c r="J89" s="6">
        <v>0</v>
      </c>
      <c r="K89" s="6">
        <v>0</v>
      </c>
      <c r="L89" s="6">
        <v>0</v>
      </c>
      <c r="M89" s="6">
        <v>0</v>
      </c>
      <c r="N89" s="6">
        <v>0</v>
      </c>
      <c r="O89" s="13">
        <f t="shared" ref="O89" si="13">SUM(C89:N89)</f>
        <v>58790.585356000003</v>
      </c>
    </row>
    <row r="90" spans="2:15" s="40" customFormat="1" ht="12.75" x14ac:dyDescent="0.2"/>
    <row r="91" spans="2:15" s="1" customFormat="1" x14ac:dyDescent="0.25"/>
    <row r="92" spans="2:15" s="1" customFormat="1" x14ac:dyDescent="0.25"/>
    <row r="93" spans="2:15" s="1" customFormat="1" x14ac:dyDescent="0.25"/>
    <row r="94" spans="2:15" s="1" customFormat="1" x14ac:dyDescent="0.25"/>
    <row r="95" spans="2:15" s="1" customFormat="1" x14ac:dyDescent="0.25"/>
    <row r="96" spans="2:15"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sheetData>
  <mergeCells count="5">
    <mergeCell ref="C6:O6"/>
    <mergeCell ref="Q6:AB6"/>
    <mergeCell ref="C32:O32"/>
    <mergeCell ref="C56:O56"/>
    <mergeCell ref="C82:O8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99"/>
  <sheetViews>
    <sheetView tabSelected="1" zoomScaleNormal="100" workbookViewId="0">
      <selection activeCell="B53" sqref="B53"/>
    </sheetView>
  </sheetViews>
  <sheetFormatPr baseColWidth="10" defaultColWidth="0" defaultRowHeight="15" zeroHeight="1" x14ac:dyDescent="0.25"/>
  <cols>
    <col min="1" max="1" width="7" style="1" customWidth="1"/>
    <col min="2" max="2" width="6.7109375" style="2" customWidth="1"/>
    <col min="3" max="14" width="11.28515625" style="1" bestFit="1" customWidth="1"/>
    <col min="15" max="15" width="5.28515625" style="1" customWidth="1"/>
    <col min="16" max="16" width="11.42578125" style="1" customWidth="1"/>
    <col min="17" max="30" width="0" style="1" hidden="1" customWidth="1"/>
    <col min="31" max="16384" width="11.42578125" style="1" hidden="1"/>
  </cols>
  <sheetData>
    <row r="1" spans="1:14" x14ac:dyDescent="0.25"/>
    <row r="2" spans="1:14" ht="31.5" x14ac:dyDescent="0.5">
      <c r="A2" s="3"/>
      <c r="C2" s="32"/>
    </row>
    <row r="3" spans="1:14" x14ac:dyDescent="0.25"/>
    <row r="4" spans="1:14" ht="18.75" x14ac:dyDescent="0.3">
      <c r="A4" s="7"/>
    </row>
    <row r="5" spans="1:14" ht="18.75" x14ac:dyDescent="0.3">
      <c r="A5" s="7"/>
    </row>
    <row r="6" spans="1:14" ht="21" x14ac:dyDescent="0.35">
      <c r="C6" s="43" t="s">
        <v>75</v>
      </c>
      <c r="D6" s="43"/>
      <c r="E6" s="43"/>
      <c r="F6" s="43"/>
      <c r="G6" s="43"/>
      <c r="H6" s="43"/>
      <c r="I6" s="43"/>
      <c r="J6" s="43"/>
      <c r="K6" s="43"/>
      <c r="L6" s="43"/>
      <c r="M6" s="43"/>
      <c r="N6" s="43"/>
    </row>
    <row r="7" spans="1:14" x14ac:dyDescent="0.25">
      <c r="C7" s="5" t="s">
        <v>0</v>
      </c>
      <c r="D7" s="5" t="s">
        <v>1</v>
      </c>
      <c r="E7" s="5" t="s">
        <v>2</v>
      </c>
      <c r="F7" s="5" t="s">
        <v>3</v>
      </c>
      <c r="G7" s="5" t="s">
        <v>4</v>
      </c>
      <c r="H7" s="5" t="s">
        <v>5</v>
      </c>
      <c r="I7" s="5" t="s">
        <v>6</v>
      </c>
      <c r="J7" s="5" t="s">
        <v>7</v>
      </c>
      <c r="K7" s="5" t="s">
        <v>8</v>
      </c>
      <c r="L7" s="5" t="s">
        <v>9</v>
      </c>
      <c r="M7" s="5" t="s">
        <v>10</v>
      </c>
      <c r="N7" s="5" t="s">
        <v>11</v>
      </c>
    </row>
    <row r="8" spans="1:14" x14ac:dyDescent="0.25">
      <c r="B8" s="2">
        <v>2015</v>
      </c>
      <c r="C8" s="8">
        <v>6.1470368847994168</v>
      </c>
      <c r="D8" s="8">
        <v>12.384514284395033</v>
      </c>
      <c r="E8" s="8">
        <v>11.576684731075295</v>
      </c>
      <c r="F8" s="8">
        <v>13.121188078231318</v>
      </c>
      <c r="G8" s="8">
        <v>10.895965254911923</v>
      </c>
      <c r="H8" s="8">
        <v>7.9722260488089889</v>
      </c>
      <c r="I8" s="8">
        <v>9.5538490389530111</v>
      </c>
      <c r="J8" s="8">
        <v>11.050429672997732</v>
      </c>
      <c r="K8" s="8">
        <v>11.620458489049332</v>
      </c>
      <c r="L8" s="8">
        <v>10.339099759767446</v>
      </c>
      <c r="M8" s="8">
        <v>9.7239469271339001</v>
      </c>
      <c r="N8" s="8">
        <v>10.147814121326755</v>
      </c>
    </row>
    <row r="9" spans="1:14" x14ac:dyDescent="0.25">
      <c r="B9" s="2">
        <v>2016</v>
      </c>
      <c r="C9" s="8">
        <v>9.4364736031550951</v>
      </c>
      <c r="D9" s="8">
        <v>9.1110528827579653</v>
      </c>
      <c r="E9" s="8">
        <v>9.1540828008851118</v>
      </c>
      <c r="F9" s="8">
        <v>9.3347218299001646</v>
      </c>
      <c r="G9" s="8">
        <v>8.8211782507571019</v>
      </c>
      <c r="H9" s="8">
        <v>8.4390248431298254</v>
      </c>
      <c r="I9" s="8">
        <v>7.372849902885517</v>
      </c>
      <c r="J9" s="8">
        <v>7.0397231473395632</v>
      </c>
      <c r="K9" s="8">
        <v>8.0115914814549019</v>
      </c>
      <c r="L9" s="8">
        <v>8.1094127053672374</v>
      </c>
      <c r="M9" s="8">
        <v>8.130020460676306</v>
      </c>
      <c r="N9" s="8">
        <v>7.3947299107838314</v>
      </c>
    </row>
    <row r="10" spans="1:14" x14ac:dyDescent="0.25">
      <c r="B10" s="2">
        <v>2017</v>
      </c>
      <c r="C10" s="8">
        <v>7.3612614529279954</v>
      </c>
      <c r="D10" s="8">
        <v>6.3208591985363469</v>
      </c>
      <c r="E10" s="8">
        <v>6.110750702945583</v>
      </c>
      <c r="F10" s="8">
        <v>5.9987438472996093</v>
      </c>
      <c r="G10" s="8">
        <v>5.8782405928842323</v>
      </c>
      <c r="H10" s="8">
        <v>6.3085050974544181</v>
      </c>
      <c r="I10" s="8">
        <v>5.5773994297380609</v>
      </c>
      <c r="J10" s="8">
        <v>5.3601466275297946</v>
      </c>
      <c r="K10" s="8">
        <v>4.8548633277171618</v>
      </c>
      <c r="L10" s="8">
        <v>4.38379715307972</v>
      </c>
      <c r="M10" s="8">
        <v>3.5334082175318162</v>
      </c>
      <c r="N10" s="8">
        <v>3.4583633970153986</v>
      </c>
    </row>
    <row r="11" spans="1:14" x14ac:dyDescent="0.25">
      <c r="B11" s="2">
        <v>2018</v>
      </c>
      <c r="C11" s="8">
        <v>3.340044053660896</v>
      </c>
      <c r="D11" s="8">
        <v>3.1591091257169479</v>
      </c>
      <c r="E11" s="8">
        <v>3.062321498499295</v>
      </c>
      <c r="F11" s="8">
        <v>3.0313864241015862</v>
      </c>
      <c r="G11" s="8">
        <v>2.9840878364977881</v>
      </c>
      <c r="H11" s="8">
        <v>3.2416167902865287</v>
      </c>
      <c r="I11" s="8">
        <v>3.0247376470570555</v>
      </c>
      <c r="J11" s="8">
        <v>3.5304920303135199</v>
      </c>
      <c r="K11" s="8">
        <v>3.7118233382287995</v>
      </c>
      <c r="L11" s="8">
        <v>3.8064743045198584</v>
      </c>
      <c r="M11" s="8">
        <v>3.4485361539893442</v>
      </c>
      <c r="N11" s="8">
        <v>3.3709116502881749</v>
      </c>
    </row>
    <row r="12" spans="1:14" x14ac:dyDescent="0.25">
      <c r="B12" s="2">
        <v>2019</v>
      </c>
      <c r="C12" s="8">
        <v>3.3408426883477071</v>
      </c>
      <c r="D12" s="8">
        <v>3.1447139073402166</v>
      </c>
      <c r="E12" s="8">
        <v>2.9939316325545198</v>
      </c>
      <c r="F12" s="8">
        <v>2.8701358532536254</v>
      </c>
      <c r="G12" s="8">
        <v>2.8265490824551458</v>
      </c>
      <c r="H12" s="8">
        <v>2.7549470905385496</v>
      </c>
      <c r="I12" s="8">
        <v>2.5886833779496272</v>
      </c>
      <c r="J12" s="8">
        <v>2.3586782160187729</v>
      </c>
      <c r="K12" s="8">
        <v>2.2200880646470647</v>
      </c>
      <c r="L12" s="8">
        <v>2.2062180902885804</v>
      </c>
      <c r="M12" s="8">
        <v>2.3432846104610361</v>
      </c>
      <c r="N12" s="8">
        <v>2.4110860675089429</v>
      </c>
    </row>
    <row r="13" spans="1:14" x14ac:dyDescent="0.25">
      <c r="B13" s="2">
        <v>2020</v>
      </c>
      <c r="C13" s="8">
        <v>2.4254160005407726</v>
      </c>
      <c r="D13" s="8">
        <v>0</v>
      </c>
      <c r="E13" s="8">
        <v>0</v>
      </c>
      <c r="F13" s="8">
        <v>0</v>
      </c>
      <c r="G13" s="8">
        <v>0</v>
      </c>
      <c r="H13" s="8">
        <v>0</v>
      </c>
      <c r="I13" s="8">
        <v>0</v>
      </c>
      <c r="J13" s="8">
        <v>0</v>
      </c>
      <c r="K13" s="8">
        <v>0</v>
      </c>
      <c r="L13" s="8">
        <v>0</v>
      </c>
      <c r="M13" s="8">
        <v>0</v>
      </c>
      <c r="N13" s="8">
        <v>0</v>
      </c>
    </row>
    <row r="14" spans="1:14" x14ac:dyDescent="0.25"/>
    <row r="15" spans="1:14" x14ac:dyDescent="0.25"/>
    <row r="16" spans="1:14" x14ac:dyDescent="0.25"/>
    <row r="17" spans="1:14" x14ac:dyDescent="0.25"/>
    <row r="18" spans="1:14" x14ac:dyDescent="0.25"/>
    <row r="19" spans="1:14" x14ac:dyDescent="0.25"/>
    <row r="20" spans="1:14" x14ac:dyDescent="0.25"/>
    <row r="21" spans="1:14" x14ac:dyDescent="0.25"/>
    <row r="22" spans="1:14" x14ac:dyDescent="0.25"/>
    <row r="23" spans="1:14" x14ac:dyDescent="0.25"/>
    <row r="24" spans="1:14" x14ac:dyDescent="0.25"/>
    <row r="25" spans="1:14" x14ac:dyDescent="0.25"/>
    <row r="26" spans="1:14" x14ac:dyDescent="0.25"/>
    <row r="27" spans="1:14" x14ac:dyDescent="0.25">
      <c r="D27" s="4"/>
    </row>
    <row r="28" spans="1:14" x14ac:dyDescent="0.25">
      <c r="D28" s="4"/>
    </row>
    <row r="29" spans="1:14" ht="18.75" x14ac:dyDescent="0.3">
      <c r="A29" s="7"/>
    </row>
    <row r="30" spans="1:14" ht="21" x14ac:dyDescent="0.35">
      <c r="C30" s="43" t="s">
        <v>76</v>
      </c>
      <c r="D30" s="43"/>
      <c r="E30" s="43"/>
      <c r="F30" s="43"/>
      <c r="G30" s="43"/>
      <c r="H30" s="43"/>
      <c r="I30" s="43"/>
      <c r="J30" s="43"/>
      <c r="K30" s="43"/>
      <c r="L30" s="43"/>
      <c r="M30" s="43"/>
      <c r="N30" s="43"/>
    </row>
    <row r="31" spans="1:14" x14ac:dyDescent="0.25">
      <c r="C31" s="5" t="s">
        <v>0</v>
      </c>
      <c r="D31" s="5" t="s">
        <v>1</v>
      </c>
      <c r="E31" s="5" t="s">
        <v>2</v>
      </c>
      <c r="F31" s="5" t="s">
        <v>3</v>
      </c>
      <c r="G31" s="5" t="s">
        <v>4</v>
      </c>
      <c r="H31" s="5" t="s">
        <v>5</v>
      </c>
      <c r="I31" s="5" t="s">
        <v>6</v>
      </c>
      <c r="J31" s="5" t="s">
        <v>7</v>
      </c>
      <c r="K31" s="5" t="s">
        <v>8</v>
      </c>
      <c r="L31" s="5" t="s">
        <v>9</v>
      </c>
      <c r="M31" s="5" t="s">
        <v>10</v>
      </c>
      <c r="N31" s="5" t="s">
        <v>11</v>
      </c>
    </row>
    <row r="32" spans="1:14" x14ac:dyDescent="0.25">
      <c r="B32" s="2">
        <f t="shared" ref="B32:B37" si="0">B8</f>
        <v>2015</v>
      </c>
      <c r="C32" s="6">
        <v>14.087685736927819</v>
      </c>
      <c r="D32" s="6">
        <v>20.504064250611421</v>
      </c>
      <c r="E32" s="6">
        <v>18.84196396961088</v>
      </c>
      <c r="F32" s="6">
        <v>15.342043253311388</v>
      </c>
      <c r="G32" s="6">
        <v>15.759631537686015</v>
      </c>
      <c r="H32" s="6">
        <v>14.728382221777636</v>
      </c>
      <c r="I32" s="6">
        <v>16.509555472597189</v>
      </c>
      <c r="J32" s="6">
        <v>16.663574935171905</v>
      </c>
      <c r="K32" s="6">
        <v>16.586457937988744</v>
      </c>
      <c r="L32" s="6">
        <v>13.232993688060716</v>
      </c>
      <c r="M32" s="6">
        <v>16.78356587883863</v>
      </c>
      <c r="N32" s="6">
        <v>13.964888176622456</v>
      </c>
    </row>
    <row r="33" spans="2:14" x14ac:dyDescent="0.25">
      <c r="B33" s="2">
        <f t="shared" si="0"/>
        <v>2016</v>
      </c>
      <c r="C33" s="6">
        <v>18.573303253351288</v>
      </c>
      <c r="D33" s="6">
        <v>20.231884026124096</v>
      </c>
      <c r="E33" s="6">
        <v>21.188319836902412</v>
      </c>
      <c r="F33" s="6">
        <v>20.237914443970563</v>
      </c>
      <c r="G33" s="6">
        <v>15.179756877289206</v>
      </c>
      <c r="H33" s="6">
        <v>12.479368406869813</v>
      </c>
      <c r="I33" s="6">
        <v>10.798898862752193</v>
      </c>
      <c r="J33" s="6">
        <v>8.8065570450912176</v>
      </c>
      <c r="K33" s="6">
        <v>9.4700097302570736</v>
      </c>
      <c r="L33" s="6">
        <v>10.362031161717157</v>
      </c>
      <c r="M33" s="6">
        <v>9.2611075529347406</v>
      </c>
      <c r="N33" s="6">
        <v>8.5342187042233491</v>
      </c>
    </row>
    <row r="34" spans="2:14" x14ac:dyDescent="0.25">
      <c r="B34" s="2">
        <f t="shared" si="0"/>
        <v>2017</v>
      </c>
      <c r="C34" s="6">
        <v>10.345342033837426</v>
      </c>
      <c r="D34" s="6">
        <v>8.4327597354419428</v>
      </c>
      <c r="E34" s="6">
        <v>11.600657284062253</v>
      </c>
      <c r="F34" s="6">
        <v>11.75079247398806</v>
      </c>
      <c r="G34" s="6">
        <v>11.564810629796407</v>
      </c>
      <c r="H34" s="6">
        <v>14.002740488114997</v>
      </c>
      <c r="I34" s="6">
        <v>10.166398883044835</v>
      </c>
      <c r="J34" s="6">
        <v>10.13437554294177</v>
      </c>
      <c r="K34" s="6">
        <v>9.0938469314428083</v>
      </c>
      <c r="L34" s="6">
        <v>7.1916193092314336</v>
      </c>
      <c r="M34" s="6">
        <v>6.563598720790206</v>
      </c>
      <c r="N34" s="6">
        <v>6.4087240018703193</v>
      </c>
    </row>
    <row r="35" spans="2:14" x14ac:dyDescent="0.25">
      <c r="B35" s="2">
        <f t="shared" si="0"/>
        <v>2018</v>
      </c>
      <c r="C35" s="6">
        <v>6.3150215930483418</v>
      </c>
      <c r="D35" s="6">
        <v>4.2131270027838603</v>
      </c>
      <c r="E35" s="6">
        <v>4.1495574395350561</v>
      </c>
      <c r="F35" s="6">
        <v>3.0144505929549861</v>
      </c>
      <c r="G35" s="6">
        <v>3.8591826438039503</v>
      </c>
      <c r="H35" s="6">
        <v>6.7842817657975445</v>
      </c>
      <c r="I35" s="6">
        <v>6.2027258463759987</v>
      </c>
      <c r="J35" s="6">
        <v>7.2453984444096076</v>
      </c>
      <c r="K35" s="6">
        <v>7.7609747728542775</v>
      </c>
      <c r="L35" s="6">
        <v>8.2183405779645824</v>
      </c>
      <c r="M35" s="6">
        <v>6.8998222932596676</v>
      </c>
      <c r="N35" s="6">
        <v>6.8457564019602799</v>
      </c>
    </row>
    <row r="36" spans="2:14" x14ac:dyDescent="0.25">
      <c r="B36" s="2">
        <f t="shared" si="0"/>
        <v>2019</v>
      </c>
      <c r="C36" s="6">
        <v>6.6804737869545505</v>
      </c>
      <c r="D36" s="6">
        <v>6.3149624301114473</v>
      </c>
      <c r="E36" s="6">
        <v>6.10915745241903</v>
      </c>
      <c r="F36" s="6">
        <v>5.8323436259754642</v>
      </c>
      <c r="G36" s="6">
        <v>5.6477962312578347</v>
      </c>
      <c r="H36" s="6">
        <v>5.5118857347857837</v>
      </c>
      <c r="I36" s="6">
        <v>5.1516238709390505</v>
      </c>
      <c r="J36" s="6">
        <v>4.7275449609968883</v>
      </c>
      <c r="K36" s="6">
        <v>4.4772046048150864</v>
      </c>
      <c r="L36" s="6">
        <v>4.4697458357294257</v>
      </c>
      <c r="M36" s="6">
        <v>4.7822669413612466</v>
      </c>
      <c r="N36" s="6">
        <v>4.8751478346469677</v>
      </c>
    </row>
    <row r="37" spans="2:14" x14ac:dyDescent="0.25">
      <c r="B37" s="2">
        <f t="shared" si="0"/>
        <v>2020</v>
      </c>
      <c r="C37" s="6">
        <v>4.9360732423603926</v>
      </c>
      <c r="D37" s="6">
        <v>0</v>
      </c>
      <c r="E37" s="6">
        <v>0</v>
      </c>
      <c r="F37" s="6">
        <v>0</v>
      </c>
      <c r="G37" s="6">
        <v>0</v>
      </c>
      <c r="H37" s="6">
        <v>0</v>
      </c>
      <c r="I37" s="6">
        <v>0</v>
      </c>
      <c r="J37" s="6">
        <v>0</v>
      </c>
      <c r="K37" s="6">
        <v>0</v>
      </c>
      <c r="L37" s="6">
        <v>0</v>
      </c>
      <c r="M37" s="6">
        <v>0</v>
      </c>
      <c r="N37" s="6">
        <v>0</v>
      </c>
    </row>
    <row r="38" spans="2:14" x14ac:dyDescent="0.25"/>
    <row r="39" spans="2:14" x14ac:dyDescent="0.25"/>
    <row r="40" spans="2:14" x14ac:dyDescent="0.25"/>
    <row r="41" spans="2:14" x14ac:dyDescent="0.25"/>
    <row r="42" spans="2:14" x14ac:dyDescent="0.25"/>
    <row r="43" spans="2:14" x14ac:dyDescent="0.25"/>
    <row r="44" spans="2:14" x14ac:dyDescent="0.25"/>
    <row r="45" spans="2:14" x14ac:dyDescent="0.25"/>
    <row r="46" spans="2:14" x14ac:dyDescent="0.25"/>
    <row r="47" spans="2:14" x14ac:dyDescent="0.25"/>
    <row r="48" spans="2:14" x14ac:dyDescent="0.25"/>
    <row r="49" spans="2:14" x14ac:dyDescent="0.25"/>
    <row r="50" spans="2:14" x14ac:dyDescent="0.25"/>
    <row r="51" spans="2:14" x14ac:dyDescent="0.25"/>
    <row r="52" spans="2:14" x14ac:dyDescent="0.25"/>
    <row r="53" spans="2:14" x14ac:dyDescent="0.25"/>
    <row r="54" spans="2:14" x14ac:dyDescent="0.25"/>
    <row r="55" spans="2:14" x14ac:dyDescent="0.25"/>
    <row r="56" spans="2:14" ht="21" x14ac:dyDescent="0.35">
      <c r="C56" s="43" t="s">
        <v>77</v>
      </c>
      <c r="D56" s="43"/>
      <c r="E56" s="43"/>
      <c r="F56" s="43"/>
      <c r="G56" s="43"/>
      <c r="H56" s="43"/>
      <c r="I56" s="43"/>
      <c r="J56" s="43"/>
      <c r="K56" s="43"/>
      <c r="L56" s="43"/>
      <c r="M56" s="43"/>
      <c r="N56" s="43"/>
    </row>
    <row r="57" spans="2:14" x14ac:dyDescent="0.25">
      <c r="C57" s="5" t="s">
        <v>0</v>
      </c>
      <c r="D57" s="5" t="s">
        <v>1</v>
      </c>
      <c r="E57" s="5" t="s">
        <v>2</v>
      </c>
      <c r="F57" s="5" t="s">
        <v>3</v>
      </c>
      <c r="G57" s="5" t="s">
        <v>4</v>
      </c>
      <c r="H57" s="5" t="s">
        <v>5</v>
      </c>
      <c r="I57" s="5" t="s">
        <v>6</v>
      </c>
      <c r="J57" s="5" t="s">
        <v>7</v>
      </c>
      <c r="K57" s="5" t="s">
        <v>8</v>
      </c>
      <c r="L57" s="5" t="s">
        <v>9</v>
      </c>
      <c r="M57" s="5" t="s">
        <v>10</v>
      </c>
      <c r="N57" s="5" t="s">
        <v>11</v>
      </c>
    </row>
    <row r="58" spans="2:14" x14ac:dyDescent="0.25">
      <c r="B58" s="2">
        <f t="shared" ref="B58:B63" si="1">B32</f>
        <v>2015</v>
      </c>
      <c r="C58" s="6">
        <v>21.568718669223102</v>
      </c>
      <c r="D58" s="6">
        <v>22.870516743767055</v>
      </c>
      <c r="E58" s="6">
        <v>24.148538726945674</v>
      </c>
      <c r="F58" s="6">
        <v>13.384626767828836</v>
      </c>
      <c r="G58" s="6">
        <v>20.414026428569727</v>
      </c>
      <c r="H58" s="6">
        <v>24.565996291881934</v>
      </c>
      <c r="I58" s="6">
        <v>17.630660825283424</v>
      </c>
      <c r="J58" s="6">
        <v>17.549878971706491</v>
      </c>
      <c r="K58" s="6">
        <v>18.48270289612169</v>
      </c>
      <c r="L58" s="6">
        <v>20.956233814347943</v>
      </c>
      <c r="M58" s="6">
        <v>16.493536376399167</v>
      </c>
      <c r="N58" s="6">
        <v>15.997004865910879</v>
      </c>
    </row>
    <row r="59" spans="2:14" x14ac:dyDescent="0.25">
      <c r="B59" s="2">
        <f t="shared" si="1"/>
        <v>2016</v>
      </c>
      <c r="C59" s="6">
        <v>16.893298907056636</v>
      </c>
      <c r="D59" s="6">
        <v>9.8203692805650995</v>
      </c>
      <c r="E59" s="6">
        <v>13.650618069421485</v>
      </c>
      <c r="F59" s="6">
        <v>12.754757433068853</v>
      </c>
      <c r="G59" s="6">
        <v>8.9505122878924777</v>
      </c>
      <c r="H59" s="6">
        <v>9.4503618733519321</v>
      </c>
      <c r="I59" s="6">
        <v>8.9669288564490639</v>
      </c>
      <c r="J59" s="6">
        <v>8.853301861397135</v>
      </c>
      <c r="K59" s="6">
        <v>9.010384883106779</v>
      </c>
      <c r="L59" s="6">
        <v>9.3730117962240449</v>
      </c>
      <c r="M59" s="6">
        <v>9.8214331922003968</v>
      </c>
      <c r="N59" s="6">
        <v>9.712359574080816</v>
      </c>
    </row>
    <row r="60" spans="2:14" x14ac:dyDescent="0.25">
      <c r="B60" s="2">
        <f t="shared" si="1"/>
        <v>2017</v>
      </c>
      <c r="C60" s="6">
        <v>8.8572090524985967</v>
      </c>
      <c r="D60" s="6">
        <v>13.892637692585248</v>
      </c>
      <c r="E60" s="6">
        <v>10.330667136247257</v>
      </c>
      <c r="F60" s="6">
        <v>9.1836924280652443</v>
      </c>
      <c r="G60" s="6">
        <v>9.0694256674077725</v>
      </c>
      <c r="H60" s="6">
        <v>8.4640531545807818</v>
      </c>
      <c r="I60" s="6">
        <v>7.5770316940635984</v>
      </c>
      <c r="J60" s="6">
        <v>14.729702476875531</v>
      </c>
      <c r="K60" s="6">
        <v>11.473449028182838</v>
      </c>
      <c r="L60" s="6">
        <v>10.650719548472384</v>
      </c>
      <c r="M60" s="6">
        <v>11.149249980949202</v>
      </c>
      <c r="N60" s="6">
        <v>11.947720007535834</v>
      </c>
    </row>
    <row r="61" spans="2:14" x14ac:dyDescent="0.25">
      <c r="B61" s="2">
        <f t="shared" si="1"/>
        <v>2018</v>
      </c>
      <c r="C61" s="6">
        <v>11.95814235917392</v>
      </c>
      <c r="D61" s="6">
        <v>28.11750036854836</v>
      </c>
      <c r="E61" s="6">
        <v>52.31750117920329</v>
      </c>
      <c r="F61" s="6">
        <v>14.134028542892041</v>
      </c>
      <c r="G61" s="6">
        <v>0</v>
      </c>
      <c r="H61" s="6">
        <v>0</v>
      </c>
      <c r="I61" s="6">
        <v>0</v>
      </c>
      <c r="J61" s="6">
        <v>0</v>
      </c>
      <c r="K61" s="6">
        <v>0</v>
      </c>
      <c r="L61" s="6">
        <v>0</v>
      </c>
      <c r="M61" s="6">
        <v>0</v>
      </c>
      <c r="N61" s="6">
        <v>0</v>
      </c>
    </row>
    <row r="62" spans="2:14" x14ac:dyDescent="0.25">
      <c r="B62" s="2">
        <f t="shared" si="1"/>
        <v>2019</v>
      </c>
      <c r="C62" s="6">
        <v>0</v>
      </c>
      <c r="D62" s="6">
        <v>0</v>
      </c>
      <c r="E62" s="6">
        <v>0</v>
      </c>
      <c r="F62" s="6">
        <v>0</v>
      </c>
      <c r="G62" s="6">
        <v>0</v>
      </c>
      <c r="H62" s="6">
        <v>0</v>
      </c>
      <c r="I62" s="6">
        <v>0</v>
      </c>
      <c r="J62" s="6">
        <v>0</v>
      </c>
      <c r="K62" s="6">
        <v>0</v>
      </c>
      <c r="L62" s="6">
        <v>0</v>
      </c>
      <c r="M62" s="6">
        <v>0</v>
      </c>
      <c r="N62" s="6">
        <v>0</v>
      </c>
    </row>
    <row r="63" spans="2:14" x14ac:dyDescent="0.25">
      <c r="B63" s="2">
        <f t="shared" si="1"/>
        <v>2020</v>
      </c>
      <c r="C63" s="6">
        <v>0</v>
      </c>
      <c r="D63" s="6">
        <v>0</v>
      </c>
      <c r="E63" s="6">
        <v>0</v>
      </c>
      <c r="F63" s="6">
        <v>0</v>
      </c>
      <c r="G63" s="6">
        <v>0</v>
      </c>
      <c r="H63" s="6">
        <v>0</v>
      </c>
      <c r="I63" s="6">
        <v>0</v>
      </c>
      <c r="J63" s="6">
        <v>0</v>
      </c>
      <c r="K63" s="6">
        <v>0</v>
      </c>
      <c r="L63" s="6">
        <v>0</v>
      </c>
      <c r="M63" s="6">
        <v>0</v>
      </c>
      <c r="N63" s="6">
        <v>0</v>
      </c>
    </row>
    <row r="64" spans="2:1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sheetData>
  <customSheetViews>
    <customSheetView guid="{185D84FE-F060-43CB-AD80-90D245BB0AEC}" scale="80">
      <selection activeCell="Q3" sqref="Q3"/>
      <pageMargins left="0.7" right="0.7" top="0.75" bottom="0.75" header="0.3" footer="0.3"/>
      <pageSetup paperSize="9" orientation="portrait" r:id="rId1"/>
    </customSheetView>
  </customSheetViews>
  <mergeCells count="3">
    <mergeCell ref="C6:N6"/>
    <mergeCell ref="C30:N30"/>
    <mergeCell ref="C56:N56"/>
  </mergeCell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4"/>
  <sheetViews>
    <sheetView zoomScale="90" zoomScaleNormal="90" workbookViewId="0">
      <selection activeCell="I32" sqref="I32"/>
    </sheetView>
  </sheetViews>
  <sheetFormatPr baseColWidth="10" defaultColWidth="0" defaultRowHeight="15" customHeight="1" zeroHeight="1" x14ac:dyDescent="0.25"/>
  <cols>
    <col min="1" max="12" width="11.42578125" style="1" customWidth="1"/>
    <col min="13" max="16384" width="11.42578125" style="1" hidden="1"/>
  </cols>
  <sheetData>
    <row r="1" spans="1:10" x14ac:dyDescent="0.25"/>
    <row r="2" spans="1:10" ht="31.5" x14ac:dyDescent="0.5">
      <c r="B2" s="32" t="s">
        <v>28</v>
      </c>
    </row>
    <row r="3" spans="1:10" x14ac:dyDescent="0.25"/>
    <row r="4" spans="1:10" x14ac:dyDescent="0.25"/>
    <row r="5" spans="1:10" x14ac:dyDescent="0.25"/>
    <row r="6" spans="1:10" ht="21" x14ac:dyDescent="0.25">
      <c r="A6" s="48" t="s">
        <v>31</v>
      </c>
      <c r="B6" s="49"/>
      <c r="C6" s="49"/>
      <c r="D6" s="49"/>
      <c r="E6" s="49"/>
      <c r="F6" s="49"/>
      <c r="G6" s="49"/>
      <c r="H6" s="49"/>
      <c r="I6" s="49"/>
      <c r="J6" s="50"/>
    </row>
    <row r="7" spans="1:10" x14ac:dyDescent="0.25"/>
    <row r="8" spans="1:10" s="33" customFormat="1" ht="36" customHeight="1" x14ac:dyDescent="0.25">
      <c r="A8" s="47" t="s">
        <v>58</v>
      </c>
      <c r="B8" s="47"/>
      <c r="C8" s="47"/>
      <c r="D8" s="47"/>
      <c r="E8" s="47"/>
      <c r="F8" s="47"/>
      <c r="G8" s="47"/>
      <c r="H8" s="47"/>
      <c r="I8" s="47"/>
      <c r="J8" s="47"/>
    </row>
    <row r="9" spans="1:10" ht="6" hidden="1" customHeight="1" x14ac:dyDescent="0.25"/>
    <row r="10" spans="1:10" ht="33" customHeight="1" x14ac:dyDescent="0.25">
      <c r="A10" s="47" t="s">
        <v>59</v>
      </c>
      <c r="B10" s="47" t="s">
        <v>30</v>
      </c>
      <c r="C10" s="47" t="s">
        <v>30</v>
      </c>
      <c r="D10" s="47" t="s">
        <v>30</v>
      </c>
      <c r="E10" s="47" t="s">
        <v>30</v>
      </c>
      <c r="F10" s="47" t="s">
        <v>30</v>
      </c>
      <c r="G10" s="47" t="s">
        <v>30</v>
      </c>
      <c r="H10" s="47" t="s">
        <v>30</v>
      </c>
      <c r="I10" s="47" t="s">
        <v>30</v>
      </c>
      <c r="J10" s="47" t="s">
        <v>30</v>
      </c>
    </row>
    <row r="11" spans="1:10" ht="0.75" customHeight="1" x14ac:dyDescent="0.25"/>
    <row r="12" spans="1:10" ht="34.5" customHeight="1" x14ac:dyDescent="0.25">
      <c r="A12" s="47" t="s">
        <v>29</v>
      </c>
      <c r="B12" s="47"/>
      <c r="C12" s="47"/>
      <c r="D12" s="47"/>
      <c r="E12" s="47"/>
      <c r="F12" s="47"/>
      <c r="G12" s="47"/>
      <c r="H12" s="47"/>
      <c r="I12" s="47"/>
      <c r="J12" s="47"/>
    </row>
    <row r="13" spans="1:10" hidden="1" x14ac:dyDescent="0.25"/>
    <row r="14" spans="1:10" ht="37.5" customHeight="1" x14ac:dyDescent="0.25">
      <c r="A14" s="47" t="s">
        <v>60</v>
      </c>
      <c r="B14" s="47"/>
      <c r="C14" s="47"/>
      <c r="D14" s="47"/>
      <c r="E14" s="47"/>
      <c r="F14" s="47"/>
      <c r="G14" s="47"/>
      <c r="H14" s="47"/>
      <c r="I14" s="47"/>
      <c r="J14" s="47"/>
    </row>
    <row r="15" spans="1:10" ht="15.75" hidden="1" x14ac:dyDescent="0.25">
      <c r="A15" s="35"/>
      <c r="B15" s="35"/>
      <c r="C15" s="35"/>
      <c r="D15" s="35"/>
      <c r="E15" s="35"/>
      <c r="F15" s="35"/>
      <c r="G15" s="35"/>
      <c r="H15" s="35"/>
      <c r="I15" s="35"/>
      <c r="J15" s="35"/>
    </row>
    <row r="16" spans="1:10" ht="51.75" customHeight="1" x14ac:dyDescent="0.25">
      <c r="A16" s="47" t="s">
        <v>61</v>
      </c>
      <c r="B16" s="47"/>
      <c r="C16" s="47"/>
      <c r="D16" s="47"/>
      <c r="E16" s="47"/>
      <c r="F16" s="47"/>
      <c r="G16" s="47"/>
      <c r="H16" s="47"/>
      <c r="I16" s="47"/>
      <c r="J16" s="47"/>
    </row>
    <row r="17" spans="1:10" ht="15.75" hidden="1" x14ac:dyDescent="0.25">
      <c r="A17" s="35"/>
      <c r="B17" s="35"/>
      <c r="C17" s="35"/>
      <c r="D17" s="35"/>
      <c r="E17" s="35"/>
      <c r="F17" s="35"/>
      <c r="G17" s="35"/>
      <c r="H17" s="35"/>
      <c r="I17" s="35"/>
      <c r="J17" s="35"/>
    </row>
    <row r="18" spans="1:10" ht="1.5" customHeight="1" x14ac:dyDescent="0.25">
      <c r="A18" s="35"/>
      <c r="B18" s="35"/>
      <c r="C18" s="35"/>
      <c r="D18" s="35"/>
      <c r="E18" s="35"/>
      <c r="F18" s="35"/>
      <c r="G18" s="35"/>
      <c r="H18" s="35"/>
      <c r="I18" s="35"/>
      <c r="J18" s="35"/>
    </row>
    <row r="19" spans="1:10" ht="83.25" customHeight="1" x14ac:dyDescent="0.25">
      <c r="A19" s="52" t="s">
        <v>62</v>
      </c>
      <c r="B19" s="53"/>
      <c r="C19" s="53"/>
      <c r="D19" s="53"/>
      <c r="E19" s="53"/>
      <c r="F19" s="53"/>
      <c r="G19" s="53"/>
      <c r="H19" s="53"/>
      <c r="I19" s="53"/>
      <c r="J19" s="53"/>
    </row>
    <row r="20" spans="1:10" ht="15.75" hidden="1" x14ac:dyDescent="0.25">
      <c r="A20" s="35"/>
      <c r="B20" s="35"/>
      <c r="C20" s="35"/>
      <c r="D20" s="35"/>
      <c r="E20" s="35"/>
      <c r="F20" s="35"/>
      <c r="G20" s="35"/>
      <c r="H20" s="35"/>
      <c r="I20" s="35"/>
      <c r="J20" s="35"/>
    </row>
    <row r="21" spans="1:10" ht="54" customHeight="1" x14ac:dyDescent="0.25">
      <c r="A21" s="47" t="s">
        <v>63</v>
      </c>
      <c r="B21" s="47"/>
      <c r="C21" s="47"/>
      <c r="D21" s="47"/>
      <c r="E21" s="47"/>
      <c r="F21" s="47"/>
      <c r="G21" s="47"/>
      <c r="H21" s="47"/>
      <c r="I21" s="47"/>
      <c r="J21" s="47"/>
    </row>
    <row r="22" spans="1:10" ht="15.75" hidden="1" x14ac:dyDescent="0.25">
      <c r="A22" s="35"/>
      <c r="B22" s="35"/>
      <c r="C22" s="35"/>
      <c r="D22" s="35"/>
      <c r="E22" s="35"/>
      <c r="F22" s="35"/>
      <c r="G22" s="35"/>
      <c r="H22" s="35"/>
      <c r="I22" s="35"/>
      <c r="J22" s="35"/>
    </row>
    <row r="23" spans="1:10" s="38" customFormat="1" ht="51.75" customHeight="1" x14ac:dyDescent="0.25">
      <c r="A23" s="54" t="s">
        <v>64</v>
      </c>
      <c r="B23" s="54"/>
      <c r="C23" s="54"/>
      <c r="D23" s="54"/>
      <c r="E23" s="54"/>
      <c r="F23" s="54"/>
      <c r="G23" s="54"/>
      <c r="H23" s="54"/>
      <c r="I23" s="54"/>
      <c r="J23" s="54"/>
    </row>
    <row r="24" spans="1:10" ht="15.75" hidden="1" x14ac:dyDescent="0.25">
      <c r="A24" s="35"/>
      <c r="B24" s="35"/>
      <c r="C24" s="35"/>
      <c r="D24" s="35"/>
      <c r="E24" s="35"/>
      <c r="F24" s="35"/>
      <c r="G24" s="35"/>
      <c r="H24" s="35"/>
      <c r="I24" s="35"/>
      <c r="J24" s="35"/>
    </row>
    <row r="25" spans="1:10" ht="54.75" customHeight="1" x14ac:dyDescent="0.25">
      <c r="A25" s="47" t="s">
        <v>65</v>
      </c>
      <c r="B25" s="47"/>
      <c r="C25" s="47"/>
      <c r="D25" s="47"/>
      <c r="E25" s="47"/>
      <c r="F25" s="47"/>
      <c r="G25" s="47"/>
      <c r="H25" s="47"/>
      <c r="I25" s="47"/>
      <c r="J25" s="47"/>
    </row>
    <row r="26" spans="1:10" ht="5.25" hidden="1" customHeight="1" x14ac:dyDescent="0.25">
      <c r="A26" s="35"/>
      <c r="B26" s="35"/>
      <c r="C26" s="35"/>
      <c r="D26" s="35"/>
      <c r="E26" s="35"/>
      <c r="F26" s="35"/>
      <c r="G26" s="35"/>
      <c r="H26" s="35"/>
      <c r="I26" s="35"/>
      <c r="J26" s="35"/>
    </row>
    <row r="27" spans="1:10" ht="39" customHeight="1" x14ac:dyDescent="0.25">
      <c r="A27" s="47" t="s">
        <v>74</v>
      </c>
      <c r="B27" s="47"/>
      <c r="C27" s="47"/>
      <c r="D27" s="47"/>
      <c r="E27" s="47"/>
      <c r="F27" s="47"/>
      <c r="G27" s="47"/>
      <c r="H27" s="47"/>
      <c r="I27" s="47"/>
      <c r="J27" s="47"/>
    </row>
    <row r="28" spans="1:10" ht="5.25" customHeight="1" x14ac:dyDescent="0.25">
      <c r="A28" s="35"/>
      <c r="B28" s="35"/>
      <c r="C28" s="35"/>
      <c r="D28" s="35"/>
      <c r="E28" s="35"/>
      <c r="F28" s="35"/>
      <c r="G28" s="35"/>
      <c r="H28" s="35"/>
      <c r="I28" s="35"/>
      <c r="J28" s="35"/>
    </row>
    <row r="29" spans="1:10" ht="35.25" customHeight="1" x14ac:dyDescent="0.25">
      <c r="A29" s="47" t="s">
        <v>73</v>
      </c>
      <c r="B29" s="47"/>
      <c r="C29" s="47"/>
      <c r="D29" s="47"/>
      <c r="E29" s="47"/>
      <c r="F29" s="47"/>
      <c r="G29" s="47"/>
      <c r="H29" s="47"/>
      <c r="I29" s="47"/>
      <c r="J29" s="47"/>
    </row>
    <row r="30" spans="1:10" ht="16.5" hidden="1" customHeight="1" x14ac:dyDescent="0.25">
      <c r="A30" s="35"/>
      <c r="B30" s="35"/>
      <c r="C30" s="35"/>
      <c r="D30" s="35"/>
      <c r="E30" s="35"/>
      <c r="F30" s="35"/>
      <c r="G30" s="35"/>
      <c r="H30" s="35"/>
      <c r="I30" s="35"/>
      <c r="J30" s="35"/>
    </row>
    <row r="31" spans="1:10" ht="51.75" customHeight="1" x14ac:dyDescent="0.25">
      <c r="A31" s="47" t="s">
        <v>66</v>
      </c>
      <c r="B31" s="47"/>
      <c r="C31" s="47"/>
      <c r="D31" s="47"/>
      <c r="E31" s="47"/>
      <c r="F31" s="47"/>
      <c r="G31" s="47"/>
      <c r="H31" s="47"/>
      <c r="I31" s="47"/>
      <c r="J31" s="47"/>
    </row>
    <row r="32" spans="1:10" ht="0.75" customHeight="1" x14ac:dyDescent="0.25"/>
    <row r="33" spans="1:10" ht="30" customHeight="1" x14ac:dyDescent="0.25">
      <c r="A33" s="47" t="s">
        <v>67</v>
      </c>
      <c r="B33" s="47"/>
      <c r="C33" s="47"/>
      <c r="D33" s="47"/>
      <c r="E33" s="47"/>
      <c r="F33" s="47"/>
      <c r="G33" s="47"/>
      <c r="H33" s="47"/>
      <c r="I33" s="47"/>
      <c r="J33" s="47"/>
    </row>
    <row r="34" spans="1:10" ht="30.75" customHeight="1" x14ac:dyDescent="0.25">
      <c r="A34" s="47" t="s">
        <v>72</v>
      </c>
      <c r="B34" s="47"/>
      <c r="C34" s="47"/>
      <c r="D34" s="47"/>
      <c r="E34" s="47"/>
      <c r="F34" s="47"/>
      <c r="G34" s="47"/>
      <c r="H34" s="47"/>
      <c r="I34" s="47"/>
      <c r="J34" s="47"/>
    </row>
    <row r="35" spans="1:10" ht="14.25" customHeight="1" x14ac:dyDescent="0.25"/>
    <row r="36" spans="1:10" ht="38.25" customHeight="1" x14ac:dyDescent="0.25">
      <c r="A36" s="47" t="s">
        <v>70</v>
      </c>
      <c r="B36" s="47"/>
      <c r="C36" s="47"/>
      <c r="D36" s="47"/>
      <c r="E36" s="47"/>
      <c r="F36" s="47"/>
      <c r="G36" s="47"/>
      <c r="H36" s="47"/>
      <c r="I36" s="47"/>
      <c r="J36" s="47"/>
    </row>
    <row r="37" spans="1:10" hidden="1" x14ac:dyDescent="0.25"/>
    <row r="38" spans="1:10" ht="36.75" customHeight="1" x14ac:dyDescent="0.25">
      <c r="A38" s="47" t="s">
        <v>68</v>
      </c>
      <c r="B38" s="47"/>
      <c r="C38" s="47"/>
      <c r="D38" s="47"/>
      <c r="E38" s="47"/>
      <c r="F38" s="47"/>
      <c r="G38" s="47"/>
      <c r="H38" s="47"/>
      <c r="I38" s="47"/>
      <c r="J38" s="47"/>
    </row>
    <row r="39" spans="1:10" ht="0.75" customHeight="1" x14ac:dyDescent="0.25"/>
    <row r="40" spans="1:10" ht="35.25" customHeight="1" x14ac:dyDescent="0.25">
      <c r="A40" s="51" t="s">
        <v>69</v>
      </c>
      <c r="B40" s="51"/>
      <c r="C40" s="51"/>
      <c r="D40" s="51"/>
      <c r="E40" s="51"/>
      <c r="F40" s="51"/>
      <c r="G40" s="51"/>
      <c r="H40" s="51"/>
      <c r="I40" s="51"/>
      <c r="J40" s="51"/>
    </row>
    <row r="41" spans="1:10" x14ac:dyDescent="0.25">
      <c r="A41" s="1" t="s">
        <v>71</v>
      </c>
    </row>
    <row r="42" spans="1:10" x14ac:dyDescent="0.25"/>
    <row r="43" spans="1:10" x14ac:dyDescent="0.25"/>
    <row r="44" spans="1:10" hidden="1" x14ac:dyDescent="0.25"/>
  </sheetData>
  <mergeCells count="18">
    <mergeCell ref="A33:J33"/>
    <mergeCell ref="A36:J36"/>
    <mergeCell ref="A38:J38"/>
    <mergeCell ref="A40:J40"/>
    <mergeCell ref="A19:J19"/>
    <mergeCell ref="A21:J21"/>
    <mergeCell ref="A23:J23"/>
    <mergeCell ref="A25:J25"/>
    <mergeCell ref="A29:J29"/>
    <mergeCell ref="A31:J31"/>
    <mergeCell ref="A27:J27"/>
    <mergeCell ref="A34:J34"/>
    <mergeCell ref="A16:J16"/>
    <mergeCell ref="A6:J6"/>
    <mergeCell ref="A8:J8"/>
    <mergeCell ref="A10:J10"/>
    <mergeCell ref="A12:J12"/>
    <mergeCell ref="A14:J1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Synthèse des Indicateurs</vt:lpstr>
      <vt:lpstr>Abonnés</vt:lpstr>
      <vt:lpstr>Trafic</vt:lpstr>
      <vt:lpstr>Revenus</vt:lpstr>
      <vt:lpstr>Tarifs</vt:lpstr>
      <vt:lpstr>Définitions des Termes Utilisés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Serge MADZELA</dc:creator>
  <cp:lastModifiedBy>EVC-Jim</cp:lastModifiedBy>
  <dcterms:created xsi:type="dcterms:W3CDTF">2011-02-10T16:24:30Z</dcterms:created>
  <dcterms:modified xsi:type="dcterms:W3CDTF">2020-03-05T13:03:51Z</dcterms:modified>
</cp:coreProperties>
</file>